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Learner" sheetId="1" state="visible" r:id="rId3"/>
    <sheet name="Graph" sheetId="2" state="visible" r:id="rId4"/>
    <sheet name="Reports" sheetId="3" state="visible" r:id="rId5"/>
    <sheet name="Model" sheetId="4" state="visible" r:id="rId6"/>
  </sheets>
  <definedNames>
    <definedName function="false" hidden="false" localSheetId="1" name="_xlnm.Print_Area" vbProcedure="false">Graph!$A$1:$I$31</definedName>
    <definedName function="false" hidden="false" localSheetId="0" name="_xlnm.Print_Area" vbProcedure="false">Learner!$A$1:$D$59</definedName>
    <definedName function="false" hidden="false" localSheetId="3" name="_xlnm.Print_Area" vbProcedure="false">Model!$A$1:$I$34</definedName>
    <definedName function="false" hidden="false" localSheetId="2" name="_xlnm.Print_Area" vbProcedure="false">Reports!$A$1:$F$85</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<sst xmlns="http://schemas.openxmlformats.org/spreadsheetml/2006/main" count="238" uniqueCount="139">
  <si>
    <t xml:space="preserve">Line list, BI April 21, 2027</t>
  </si>
  <si>
    <t xml:space="preserve">Original Cedar practice. Blank amber cells are learner entries. This workbook is not the missing teacher-provided dataset.</t>
  </si>
  <si>
    <t xml:space="preserve">Read Reports first. Transcribe all 30 cases once. Sort all four columns together. Record recovery date or active at end of 2027-04-14.</t>
  </si>
  <si>
    <t xml:space="preserve">Case ID</t>
  </si>
  <si>
    <t xml:space="preserve">Onset date</t>
  </si>
  <si>
    <t xml:space="preserve">Symptoms</t>
  </si>
  <si>
    <t xml:space="preserve">Outcome at end of 2027-04-14</t>
  </si>
  <si>
    <t xml:space="preserve">Calculations: enter counts from your completed line list. Formula percentages do not verify the source transcription. Check every case first.</t>
  </si>
  <si>
    <t xml:space="preserve">Quantity</t>
  </si>
  <si>
    <t xml:space="preserve">Learner count</t>
  </si>
  <si>
    <t xml:space="preserve">Denominator</t>
  </si>
  <si>
    <t xml:space="preserve">Proportion</t>
  </si>
  <si>
    <t xml:space="preserve">New, April 1-7</t>
  </si>
  <si>
    <t xml:space="preserve">New, April 8-14</t>
  </si>
  <si>
    <t xml:space="preserve">Active, end April 14</t>
  </si>
  <si>
    <t xml:space="preserve">At risk: earlier first cases stay excluded in window 2 even after recovery. This does not assert biological immunity. These are proportions, not person-time rates.</t>
  </si>
  <si>
    <t xml:space="preserve">Written observation: compare both complete weeks and the largest observed daily bin with later bins. Use the Graph sheet.</t>
  </si>
  <si>
    <t xml:space="preserve">Genuine course status: record pending or actual evidence location only. Do not enter real identities or health records here.</t>
  </si>
  <si>
    <t xml:space="preserve">Obligation</t>
  </si>
  <si>
    <t xml:space="preserve">Status</t>
  </si>
  <si>
    <t xml:space="preserve">Missing input or evidence location</t>
  </si>
  <si>
    <t xml:space="preserve">Notes</t>
  </si>
  <si>
    <t xml:space="preserve">Assigned file / window</t>
  </si>
  <si>
    <t xml:space="preserve">Official A/B and portion</t>
  </si>
  <si>
    <t xml:space="preserve">Actual portfolio screenshot</t>
  </si>
  <si>
    <t xml:space="preserve">Actual submission</t>
  </si>
  <si>
    <t xml:space="preserve">Weekly model and plan</t>
  </si>
  <si>
    <t xml:space="preserve">Save the line list, calculations, graph and observation together for the confirmed Data Tables route. PDF and workbook are original practice; actual assigned work remains separate.</t>
  </si>
  <si>
    <t xml:space="preserve">Original Cedar onset graph workspace</t>
  </si>
  <si>
    <t xml:space="preserve">Enter all 14 daily counts, including real zero bins. Blank cells mean no tally entered; the blank graph is intentional.</t>
  </si>
  <si>
    <t xml:space="preserve">New onsets</t>
  </si>
  <si>
    <t xml:space="preserve">Graph date</t>
  </si>
  <si>
    <t xml:space="preserve">All 14 bins total</t>
  </si>
  <si>
    <t xml:space="preserve">April 1-7</t>
  </si>
  <si>
    <t xml:space="preserve">April 8-14</t>
  </si>
  <si>
    <t xml:space="preserve">Graph rules: adjacent daily bars; zero baseline; calendar date on x; whole-number new-onset counts on y. The plotted range includes April 1-14 only.</t>
  </si>
  <si>
    <t xml:space="preserve">Provenance: invented instructional data. Cutoff: end of April 14, 2027. A later decline does not prove a final peak, cause or transmission speed.</t>
  </si>
  <si>
    <t xml:space="preserve">The chart uses your entered tally. Compare each bin to your line list. Do not fill missing counts with zero.</t>
  </si>
  <si>
    <t xml:space="preserve">Cedar original source reports</t>
  </si>
  <si>
    <t xml:space="preserve">Entirely original invented instructional cohort, created for BI April21 practice. Not observed, not an official PLTW dataset and not reconstructed from Alder aggregates.</t>
  </si>
  <si>
    <t xml:space="preserve">Population (adults)</t>
  </si>
  <si>
    <t xml:space="preserve">Start: 2027-04-01, 00:00. Final cutoff: end of 2027-04-14. Dates include the full named day.</t>
  </si>
  <si>
    <t xml:space="preserve">Outcome at final cutoff</t>
  </si>
  <si>
    <t xml:space="preserve">Recovery date</t>
  </si>
  <si>
    <t xml:space="preserve">Outcome as of</t>
  </si>
  <si>
    <t xml:space="preserve">K18</t>
  </si>
  <si>
    <t xml:space="preserve">fever and cough; sore throat</t>
  </si>
  <si>
    <t xml:space="preserve">recovered</t>
  </si>
  <si>
    <t xml:space="preserve">2027-04-14 end of day</t>
  </si>
  <si>
    <t xml:space="preserve">K02</t>
  </si>
  <si>
    <t xml:space="preserve">fever and cough</t>
  </si>
  <si>
    <t xml:space="preserve">K25</t>
  </si>
  <si>
    <t xml:space="preserve">active</t>
  </si>
  <si>
    <t xml:space="preserve">K08</t>
  </si>
  <si>
    <t xml:space="preserve">K01</t>
  </si>
  <si>
    <t xml:space="preserve">K14</t>
  </si>
  <si>
    <t xml:space="preserve">K22</t>
  </si>
  <si>
    <t xml:space="preserve">K05</t>
  </si>
  <si>
    <t xml:space="preserve">K29</t>
  </si>
  <si>
    <t xml:space="preserve">K11</t>
  </si>
  <si>
    <t xml:space="preserve">K04</t>
  </si>
  <si>
    <t xml:space="preserve">K17</t>
  </si>
  <si>
    <t xml:space="preserve">K27</t>
  </si>
  <si>
    <t xml:space="preserve">K07</t>
  </si>
  <si>
    <t xml:space="preserve">K20</t>
  </si>
  <si>
    <t xml:space="preserve">K10</t>
  </si>
  <si>
    <t xml:space="preserve">K30</t>
  </si>
  <si>
    <t xml:space="preserve">K03</t>
  </si>
  <si>
    <t xml:space="preserve">K23</t>
  </si>
  <si>
    <t xml:space="preserve">K13</t>
  </si>
  <si>
    <t xml:space="preserve">K06</t>
  </si>
  <si>
    <t xml:space="preserve">K26</t>
  </si>
  <si>
    <t xml:space="preserve">K16</t>
  </si>
  <si>
    <t xml:space="preserve">K09</t>
  </si>
  <si>
    <t xml:space="preserve">K24</t>
  </si>
  <si>
    <t xml:space="preserve">K12</t>
  </si>
  <si>
    <t xml:space="preserve">K28</t>
  </si>
  <si>
    <t xml:space="preserve">K15</t>
  </si>
  <si>
    <t xml:space="preserve">K21</t>
  </si>
  <si>
    <t xml:space="preserve">K19</t>
  </si>
  <si>
    <t xml:space="preserve">D1: Cedar population, dates and case rules</t>
  </si>
  <si>
    <t xml:space="preserve">Cedar is a fictional residential learning program with 300 adults. Membership is fixed from the start of April 1 through the end of April 14, 2027.</t>
  </si>
  <si>
    <t xml:space="preserve">At the start of April 1, all 300 are disease-free and at risk. No births, deaths or moves occur. All thirty reports are unique valid cases from this cohort.</t>
  </si>
  <si>
    <t xml:space="preserve">A case first develops both fever and cough. Its onset date is when both required symptoms first coexist. Additional sore throat does not change eligibility.</t>
  </si>
  <si>
    <t xml:space="preserve">Recovery is when both required symptoms have ended. Recovery on a date counts as recovered by that date’s end. This is a fictional counting rule, not a medical diagnosis.</t>
  </si>
  <si>
    <t xml:space="preserve">Each adult can contribute only one first episode. Earlier cases stay excluded from a later at-risk denominator even after recovery; repeat episodes are outside this exercise.</t>
  </si>
  <si>
    <t xml:space="preserve">The first window is April 1–7, inclusive. Its initial at-risk denominator is 300. The second window is April 8–14, inclusive; its denominator is 300 minus the first cases counted in April 1–7.</t>
  </si>
  <si>
    <t xml:space="preserve">Case finding is complete every day, with the same criteria and no missed cases, duplicate reports or delays stipulated. All outcomes in D2 are known at the end of April 14.</t>
  </si>
  <si>
    <t xml:space="preserve">The expected background is stipulated as zero to one new case per seven days in this population under the same method. It is a teaching assumption, not a measured prior series.</t>
  </si>
  <si>
    <t xml:space="preserve">No exposure dates, infection-acquisition times, organism, transmission links, severity or treatment effects are supplied. Symptom onset does not locate an exposure or prove a source.</t>
  </si>
  <si>
    <t xml:space="preserve">Use the unambiguous YYYY-MM-DD date format. Preserve an active outcome as active at the cutoff; do not invent a future recovery date.</t>
  </si>
  <si>
    <t xml:space="preserve">R1: build and check the full line list</t>
  </si>
  <si>
    <t xml:space="preserve">Create four columns: case ID; onset date; symptoms; outcome at the end of 2027-04-14. In outcome, preserve the supplied recovery date or write active at cutoff.</t>
  </si>
  <si>
    <t xml:space="preserve">Begin with one supplied report as your starter row, not a personal case. Then enter all thirty reports once. Keep each ID attached to its own dates and symptoms.</t>
  </si>
  <si>
    <t xml:space="preserve">Check completeness by locating K01 through K30. Compare every row with D2, then sort a copy by onset date. Sorting changes row order, not any case value.</t>
  </si>
  <si>
    <t xml:space="preserve">If behind, first enter K01, K02, K03, K04 and K05. Count their onsets within April 1–7 as a five-report exercise, then return to the other twenty-five.</t>
  </si>
  <si>
    <t xml:space="preserve">That small set contains five first-window onsets. It does not give the full cohort’s new-case count or population incidence; finish the complete file before calculating those.</t>
  </si>
  <si>
    <t xml:space="preserve">Count each full window’s onsets using inclusive dates. Count active cases at the final cutoff using outcomes, not the total number of historical rows.</t>
  </si>
  <si>
    <t xml:space="preserve">Show the numerator, denominator, fraction and percentage for both windows and final point prevalence. State why the second window’s at-risk group is smaller.</t>
  </si>
  <si>
    <t xml:space="preserve">Restart by checking the four columns, case IDs and cutoff. Then finish the rows, calculate full counts and proportions, and return to the graph and observation.</t>
  </si>
  <si>
    <t xml:space="preserve">G1: the original onset graph task</t>
  </si>
  <si>
    <t xml:space="preserve">Tally onsets for every date from April 1 through April 14. Include dates with zero cases. The fourteen equal-width daily bins must sum to all thirty reports.</t>
  </si>
  <si>
    <t xml:space="preserve">Build an onset-count graph with calendar date on x and number of new onsets on y. Use equal daily widths, whole-number count ticks and a zero baseline.</t>
  </si>
  <si>
    <t xml:space="preserve">Use adjacent bars for the daily time bins. Title the graph Original Cedar onset counts, April 1–14, 2027. Label it invented instructional data and state the end-of-April-14 cutoff.</t>
  </si>
  <si>
    <t xml:space="preserve">Use each case’s onset date, not its recovery date. A report remaining active does not become a new case on every later day.</t>
  </si>
  <si>
    <t xml:space="preserve">Write one observation comparing the two complete seven-day windows, with their actual counts or proportions. Also describe the largest observed daily bin and the later observed bins.</t>
  </si>
  <si>
    <t xml:space="preserve">The highest observed bin is not proof of a final outbreak peak. The graph stops at its cutoff; no subsequent onsets are known. Do not claim that a control measure caused a change.</t>
  </si>
  <si>
    <t xml:space="preserve">Optional extension: predict next week’s new-case count conditionally. Name an assumption and explain why the observed data cannot guarantee your prediction; do not enter it as an observed bar.</t>
  </si>
  <si>
    <t xml:space="preserve">The linked Cedar practice workbook uses the same reports with blank line-list and graph areas. It is original practice, not the teacher-provided official dataset.</t>
  </si>
  <si>
    <t xml:space="preserve">P1: actual course, spreadsheet and submission status</t>
  </si>
  <si>
    <t xml:space="preserve">Open the linked BI assignment on today’s lesson page and follow its posted directions. After uploading, check that Schoology shows Submitted.</t>
  </si>
  <si>
    <t xml:space="preserve">CDC: Outbreak and Case Definitions</t>
  </si>
  <si>
    <t xml:space="preserve">https://www.cdc.gov/urdo/php/surveillance/outbreak-case-definitions.html</t>
  </si>
  <si>
    <t xml:space="preserve">CDC Field Epidemiology Manual: Describing Epidemiologic Data</t>
  </si>
  <si>
    <t xml:space="preserve">https://www.cdc.gov/field-epi-manual/php/chapters/describing-epi-data.html</t>
  </si>
  <si>
    <t xml:space="preserve">CDC archived Principles of Epidemiology: Lesson 3, Section 2: Morbidity Frequency Measures</t>
  </si>
  <si>
    <t xml:space="preserve">https://archive.cdc.gov/www_cdc_gov/csels/dsepd/ss1978/lesson3/section2.html</t>
  </si>
  <si>
    <t xml:space="preserve">Artifact availability note: this original editable workbook now exists. The actual assigned spreadsheet and official inputs remain pending.</t>
  </si>
  <si>
    <t xml:space="preserve">M1: Different worked example</t>
  </si>
  <si>
    <t xml:space="preserve">Original four-case model; not the learner Cedar answer. Fixed population 250, all initially disease-free, complete case finding, no repeat episodes or moves.</t>
  </si>
  <si>
    <t xml:space="preserve">Onset day</t>
  </si>
  <si>
    <t xml:space="preserve">Recovery day (blank = active at Day 4)</t>
  </si>
  <si>
    <t xml:space="preserve">M01</t>
  </si>
  <si>
    <t xml:space="preserve">M02</t>
  </si>
  <si>
    <t xml:space="preserve">M03</t>
  </si>
  <si>
    <t xml:space="preserve">M04</t>
  </si>
  <si>
    <t xml:space="preserve">Population</t>
  </si>
  <si>
    <t xml:space="preserve">Cutoff day</t>
  </si>
  <si>
    <t xml:space="preserve">Initially at risk</t>
  </si>
  <si>
    <t xml:space="preserve">Count</t>
  </si>
  <si>
    <t xml:space="preserve">New, Days 1-4</t>
  </si>
  <si>
    <t xml:space="preserve">Active, end Day 4</t>
  </si>
  <si>
    <t xml:space="preserve">M1 uses a different invented cohort of 250 adults, all initially disease-free, followed completely over Days 1–4. No population changes or repeat episodes occur.</t>
  </si>
  <si>
    <t xml:space="preserve">The same fever-and-cough case rule applies. M01 starts on Day 1 and recovers on Day 3. M02 and M03 start on Day 2 and remain active at the cutoff.</t>
  </si>
  <si>
    <t xml:space="preserve">M04 starts on Day 4 and remains active at the end of Day 4. Record each ID, onset, symptoms and end-of-Day-4 outcome as one row.</t>
  </si>
  <si>
    <t xml:space="preserve">All four are new cases during Days 1–4. Incidence proportion is 4/250 = 1.6%. Three are active at the cutoff, so point prevalence is 3/250 = 1.2%.</t>
  </si>
  <si>
    <t xml:space="preserve">The four daily new-onset bins are 1, 2, 0 and 1. A graph retains the zero on Day 3; recovery on Day 3 does not add a new onset.</t>
  </si>
  <si>
    <t xml:space="preserve">Worked observation: the largest observed daily count is two on Day 2, followed by zero and one; the four-day record does not establish what happens next.</t>
  </si>
  <si>
    <t xml:space="preserve">This shows complete rows, denominator-based calculations, a graph tally and an evidence-bounded observation. Use Cedar’s own thirty reports and dates in the learner record.</t>
  </si>
</sst>
</file>

<file path=xl/styles.xml><?xml version="1.0" encoding="utf-8"?>
<styleSheet xmlns="http://schemas.openxmlformats.org/spreadsheetml/2006/main">
  <numFmts count="4">
    <numFmt numFmtId="164" formatCode="General"/>
    <numFmt numFmtId="165" formatCode="yyyy\-mm\-dd"/>
    <numFmt numFmtId="166" formatCode="0.00%"/>
    <numFmt numFmtId="167" formatCode="0"/>
  </numFmts>
  <fonts count="11">
    <font>
      <sz val="10"/>
      <name val="Arial"/>
      <family val="2"/>
    </font>
    <font>
      <sz val="10"/>
      <name val="Arial"/>
      <family val="0"/>
    </font>
    <font>
      <sz val="10"/>
      <name val="Arial"/>
      <family val="0"/>
    </font>
    <font>
      <sz val="10"/>
      <name val="Arial"/>
      <family val="0"/>
    </font>
    <font>
      <sz val="11"/>
      <name val="Calibri"/>
      <family val="0"/>
      <charset val="1"/>
    </font>
    <font>
      <sz val="11"/>
      <color rgb="FF202820"/>
      <name val="Arial"/>
      <family val="0"/>
      <charset val="1"/>
    </font>
    <font>
      <b val="true"/>
      <sz val="16"/>
      <color rgb="FF24553B"/>
      <name val="Arial"/>
      <family val="0"/>
      <charset val="1"/>
    </font>
    <font>
      <b val="true"/>
      <sz val="11"/>
      <color rgb="FFFFFFFF"/>
      <name val="Arial"/>
      <family val="0"/>
      <charset val="1"/>
    </font>
    <font>
      <b val="true"/>
      <sz val="10.5"/>
      <color rgb="FF000000"/>
      <name val="Arial"/>
      <family val="2"/>
    </font>
    <font>
      <sz val="9"/>
      <color rgb="FF000000"/>
      <name val="Arial"/>
      <family val="2"/>
    </font>
    <font>
      <b val="true"/>
      <sz val="10"/>
      <color rgb="FF000000"/>
      <name val="Calibri"/>
      <family val="2"/>
    </font>
  </fonts>
  <fills count="4">
    <fill>
      <patternFill patternType="none"/>
    </fill>
    <fill>
      <patternFill patternType="gray125"/>
    </fill>
    <fill>
      <patternFill patternType="solid">
        <fgColor rgb="FF24553B"/>
        <bgColor rgb="FF267147"/>
      </patternFill>
    </fill>
    <fill>
      <patternFill patternType="solid">
        <fgColor rgb="FFFFF4D1"/>
        <bgColor rgb="FFFFFFFF"/>
      </patternFill>
    </fill>
  </fills>
  <borders count="2">
    <border diagonalUp="false" diagonalDown="false">
      <left/>
      <right/>
      <top/>
      <bottom/>
      <diagonal/>
    </border>
    <border diagonalUp="false" diagonalDown="false">
      <left style="thin">
        <color rgb="FFA3AFA5"/>
      </left>
      <right style="thin">
        <color rgb="FFA3AFA5"/>
      </right>
      <top style="thin">
        <color rgb="FFA3AFA5"/>
      </top>
      <bottom style="thin">
        <color rgb="FFA3AFA5"/>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0" borderId="0" xfId="20" applyFont="true" applyBorder="true" applyAlignment="true" applyProtection="false">
      <alignment horizontal="general" vertical="bottom" textRotation="0" wrapText="tru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4" fontId="7" fillId="2" borderId="0" xfId="20" applyFont="true" applyBorder="true" applyAlignment="true" applyProtection="false">
      <alignment horizontal="general" vertical="center" textRotation="0" wrapText="true" indent="0" shrinkToFit="false"/>
      <protection locked="true" hidden="false"/>
    </xf>
    <xf numFmtId="164" fontId="5" fillId="3" borderId="1" xfId="20" applyFont="true" applyBorder="true" applyAlignment="true" applyProtection="false">
      <alignment horizontal="general" vertical="bottom" textRotation="0" wrapText="true" indent="0" shrinkToFit="false"/>
      <protection locked="true" hidden="false"/>
    </xf>
    <xf numFmtId="165" fontId="5" fillId="3" borderId="1" xfId="20" applyFont="true" applyBorder="true" applyAlignment="true" applyProtection="false">
      <alignment horizontal="general" vertical="bottom" textRotation="0" wrapText="true" indent="0" shrinkToFit="false"/>
      <protection locked="true" hidden="false"/>
    </xf>
    <xf numFmtId="164" fontId="5" fillId="3" borderId="0" xfId="20" applyFont="true" applyBorder="true" applyAlignment="true" applyProtection="false">
      <alignment horizontal="general" vertical="bottom" textRotation="0" wrapText="tru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true" applyProtection="false">
      <alignment horizontal="center" vertical="bottom" textRotation="0" wrapText="true" indent="0" shrinkToFit="false"/>
      <protection locked="true" hidden="false"/>
    </xf>
    <xf numFmtId="165" fontId="5" fillId="0" borderId="0" xfId="20" applyFont="true" applyBorder="true" applyAlignment="true" applyProtection="false">
      <alignment horizontal="center" vertical="bottom" textRotation="0" wrapText="true" indent="0" shrinkToFit="false"/>
      <protection locked="true" hidden="false"/>
    </xf>
    <xf numFmtId="164" fontId="5" fillId="0" borderId="0" xfId="20" applyFont="true" applyBorder="true" applyAlignment="true" applyProtection="false">
      <alignment horizontal="center"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67147"/>
      <rgbColor rgb="FFCCCCCC"/>
      <rgbColor rgb="FF8B8B8B"/>
      <rgbColor rgb="FF9999FF"/>
      <rgbColor rgb="FF993366"/>
      <rgbColor rgb="FFFFF4D1"/>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3AFA5"/>
      <rgbColor rgb="FF003366"/>
      <rgbColor rgb="FF339966"/>
      <rgbColor rgb="FF003300"/>
      <rgbColor rgb="FF24553B"/>
      <rgbColor rgb="FF993300"/>
      <rgbColor rgb="FF993366"/>
      <rgbColor rgb="FF333399"/>
      <rgbColor rgb="FF2028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050" b="1" u="none" strike="noStrike">
                <a:solidFill>
                  <a:srgbClr val="000000"/>
                </a:solidFill>
                <a:uFillTx/>
                <a:latin typeface="Arial"/>
                <a:ea typeface="Arial"/>
              </a:rPr>
              <a:t>Original Cedar onset counts, April 1-14, 2027</a:t>
            </a:r>
          </a:p>
        </c:rich>
      </c:tx>
      <c:overlay val="0"/>
      <c:spPr>
        <a:noFill/>
        <a:ln w="0">
          <a:noFill/>
        </a:ln>
      </c:spPr>
    </c:title>
    <c:autoTitleDeleted val="0"/>
    <c:plotArea>
      <c:barChart>
        <c:barDir val="col"/>
        <c:grouping val="clustered"/>
        <c:varyColors val="0"/>
        <c:ser>
          <c:idx val="0"/>
          <c:order val="0"/>
          <c:tx>
            <c:strRef>
              <c:f>"New onsets"</c:f>
              <c:strCache>
                <c:ptCount val="1"/>
                <c:pt idx="0">
                  <c:v>New onsets</c:v>
                </c:pt>
              </c:strCache>
            </c:strRef>
          </c:tx>
          <c:spPr>
            <a:solidFill>
              <a:srgbClr val="267147"/>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Graph!$C$6:$C$19</c:f>
              <c:strCache>
                <c:ptCount val="14"/>
                <c:pt idx="0">
                  <c:v>04-01</c:v>
                </c:pt>
                <c:pt idx="1">
                  <c:v>04-02</c:v>
                </c:pt>
                <c:pt idx="2">
                  <c:v>04-03</c:v>
                </c:pt>
                <c:pt idx="3">
                  <c:v>04-04</c:v>
                </c:pt>
                <c:pt idx="4">
                  <c:v>04-05</c:v>
                </c:pt>
                <c:pt idx="5">
                  <c:v>04-06</c:v>
                </c:pt>
                <c:pt idx="6">
                  <c:v>04-07</c:v>
                </c:pt>
                <c:pt idx="7">
                  <c:v>04-08</c:v>
                </c:pt>
                <c:pt idx="8">
                  <c:v>04-09</c:v>
                </c:pt>
                <c:pt idx="9">
                  <c:v>04-10</c:v>
                </c:pt>
                <c:pt idx="10">
                  <c:v>04-11</c:v>
                </c:pt>
                <c:pt idx="11">
                  <c:v>04-12</c:v>
                </c:pt>
                <c:pt idx="12">
                  <c:v>04-13</c:v>
                </c:pt>
                <c:pt idx="13">
                  <c:v>04-14</c:v>
                </c:pt>
              </c:strCache>
            </c:strRef>
          </c:cat>
          <c:val>
            <c:numRef>
              <c:f>Graph!$B$6:$B$19</c:f>
              <c:numCache>
                <c:formatCode>General</c:formatCode>
                <c:ptCount val="14"/>
              </c:numCache>
            </c:numRef>
          </c:val>
        </c:ser>
        <c:gapWidth val="0"/>
        <c:overlap val="0"/>
        <c:axId val="7419823"/>
        <c:axId val="24059691"/>
      </c:barChart>
      <c:catAx>
        <c:axId val="7419823"/>
        <c:scaling>
          <c:orientation val="minMax"/>
        </c:scaling>
        <c:delete val="0"/>
        <c:axPos val="b"/>
        <c:majorGridlines>
          <c:spPr>
            <a:ln w="9360">
              <a:solidFill>
                <a:srgbClr val="CCCCCC"/>
              </a:solidFill>
              <a:prstDash val="dash"/>
              <a:round/>
            </a:ln>
          </c:spPr>
        </c:majorGridlines>
        <c:title>
          <c:tx>
            <c:rich>
              <a:bodyPr rot="0"/>
              <a:lstStyle/>
              <a:p>
                <a:pPr>
                  <a:defRPr sz="1300" b="0" u="none" strike="noStrike">
                    <a:uFillTx/>
                    <a:latin typeface="Arial"/>
                  </a:defRPr>
                </a:pPr>
                <a:r>
                  <a:rPr sz="1000" b="1" u="none" strike="noStrike">
                    <a:solidFill>
                      <a:srgbClr val="000000"/>
                    </a:solidFill>
                    <a:uFillTx/>
                    <a:latin typeface="Calibri"/>
                    <a:ea typeface="Calibri"/>
                  </a:rPr>
                  <a:t>Onset date (2027)</a:t>
                </a:r>
              </a:p>
            </c:rich>
          </c:tx>
          <c:overlay val="0"/>
          <c:spPr>
            <a:noFill/>
            <a:ln w="0">
              <a:noFill/>
            </a:ln>
          </c:spPr>
        </c:title>
        <c:numFmt formatCode="General" sourceLinked="0"/>
        <c:majorTickMark val="none"/>
        <c:minorTickMark val="none"/>
        <c:tickLblPos val="nextTo"/>
        <c:spPr>
          <a:ln w="12600">
            <a:solidFill>
              <a:srgbClr val="8B8B8B"/>
            </a:solidFill>
            <a:round/>
          </a:ln>
        </c:spPr>
        <c:txPr>
          <a:bodyPr/>
          <a:lstStyle/>
          <a:p>
            <a:pPr>
              <a:defRPr sz="900" b="0" u="none" strike="noStrike">
                <a:solidFill>
                  <a:srgbClr val="000000"/>
                </a:solidFill>
                <a:uFillTx/>
                <a:latin typeface="Arial"/>
                <a:ea typeface="Arial"/>
              </a:defRPr>
            </a:pPr>
          </a:p>
        </c:txPr>
        <c:crossAx val="24059691"/>
        <c:crosses val="autoZero"/>
        <c:auto val="1"/>
        <c:lblAlgn val="ctr"/>
        <c:lblOffset val="100"/>
        <c:noMultiLvlLbl val="0"/>
      </c:catAx>
      <c:valAx>
        <c:axId val="24059691"/>
        <c:scaling>
          <c:orientation val="minMax"/>
          <c:max val="6"/>
          <c:min val="0"/>
        </c:scaling>
        <c:delete val="0"/>
        <c:axPos val="l"/>
        <c:majorGridlines>
          <c:spPr>
            <a:ln w="9360">
              <a:solidFill>
                <a:srgbClr val="CCCCCC"/>
              </a:solidFill>
              <a:prstDash val="dash"/>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ea typeface="Calibri"/>
                  </a:rPr>
                  <a:t>New onsets (cases)</a:t>
                </a:r>
              </a:p>
            </c:rich>
          </c:tx>
          <c:overlay val="0"/>
          <c:spPr>
            <a:noFill/>
            <a:ln w="0">
              <a:noFill/>
            </a:ln>
          </c:spPr>
        </c:title>
        <c:numFmt formatCode="0" sourceLinked="0"/>
        <c:majorTickMark val="none"/>
        <c:minorTickMark val="none"/>
        <c:tickLblPos val="nextTo"/>
        <c:spPr>
          <a:ln w="12600">
            <a:solidFill>
              <a:srgbClr val="8B8B8B"/>
            </a:solidFill>
            <a:round/>
          </a:ln>
        </c:spPr>
        <c:txPr>
          <a:bodyPr/>
          <a:lstStyle/>
          <a:p>
            <a:pPr>
              <a:defRPr sz="900" b="0" u="none" strike="noStrike">
                <a:solidFill>
                  <a:srgbClr val="000000"/>
                </a:solidFill>
                <a:uFillTx/>
                <a:latin typeface="Arial"/>
                <a:ea typeface="Arial"/>
              </a:defRPr>
            </a:pPr>
          </a:p>
        </c:txPr>
        <c:crossAx val="7419823"/>
        <c:crosses val="autoZero"/>
        <c:crossBetween val="between"/>
        <c:majorUnit val="1"/>
      </c:valAx>
      <c:spPr>
        <a:solidFill>
          <a:srgbClr val="FFFFFF"/>
        </a:solidFill>
        <a:ln w="0">
          <a:noFill/>
        </a:ln>
      </c:spPr>
    </c:plotArea>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050" b="1" u="none" strike="noStrike">
                <a:solidFill>
                  <a:srgbClr val="000000"/>
                </a:solidFill>
                <a:uFillTx/>
                <a:latin typeface="Arial"/>
                <a:ea typeface="Arial"/>
              </a:rPr>
              <a:t>M1 original onset counts, Days 1-4</a:t>
            </a:r>
          </a:p>
        </c:rich>
      </c:tx>
      <c:overlay val="0"/>
      <c:spPr>
        <a:noFill/>
        <a:ln w="0">
          <a:noFill/>
        </a:ln>
      </c:spPr>
    </c:title>
    <c:autoTitleDeleted val="0"/>
    <c:plotArea>
      <c:barChart>
        <c:barDir val="col"/>
        <c:grouping val="clustered"/>
        <c:varyColors val="0"/>
        <c:ser>
          <c:idx val="0"/>
          <c:order val="0"/>
          <c:tx>
            <c:strRef>
              <c:f>"New onsets"</c:f>
              <c:strCache>
                <c:ptCount val="1"/>
                <c:pt idx="0">
                  <c:v>New onsets</c:v>
                </c:pt>
              </c:strCache>
            </c:strRef>
          </c:tx>
          <c:spPr>
            <a:solidFill>
              <a:srgbClr val="267147"/>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Model!$A$21:$A$24</c:f>
              <c:strCache>
                <c:ptCount val="4"/>
                <c:pt idx="0">
                  <c:v>1</c:v>
                </c:pt>
                <c:pt idx="1">
                  <c:v>2</c:v>
                </c:pt>
                <c:pt idx="2">
                  <c:v>3</c:v>
                </c:pt>
                <c:pt idx="3">
                  <c:v>4</c:v>
                </c:pt>
              </c:strCache>
            </c:strRef>
          </c:cat>
          <c:val>
            <c:numRef>
              <c:f>Model!$B$21:$B$24</c:f>
              <c:numCache>
                <c:formatCode>General</c:formatCode>
                <c:ptCount val="4"/>
                <c:pt idx="0">
                  <c:v>1</c:v>
                </c:pt>
                <c:pt idx="1">
                  <c:v>2</c:v>
                </c:pt>
                <c:pt idx="2">
                  <c:v>0</c:v>
                </c:pt>
                <c:pt idx="3">
                  <c:v>1</c:v>
                </c:pt>
              </c:numCache>
            </c:numRef>
          </c:val>
        </c:ser>
        <c:gapWidth val="0"/>
        <c:overlap val="0"/>
        <c:axId val="41460059"/>
        <c:axId val="15753267"/>
      </c:barChart>
      <c:catAx>
        <c:axId val="41460059"/>
        <c:scaling>
          <c:orientation val="minMax"/>
        </c:scaling>
        <c:delete val="0"/>
        <c:axPos val="b"/>
        <c:majorGridlines>
          <c:spPr>
            <a:ln w="9360">
              <a:solidFill>
                <a:srgbClr val="CCCCCC"/>
              </a:solidFill>
              <a:prstDash val="dash"/>
              <a:round/>
            </a:ln>
          </c:spPr>
        </c:majorGridlines>
        <c:title>
          <c:tx>
            <c:rich>
              <a:bodyPr rot="0"/>
              <a:lstStyle/>
              <a:p>
                <a:pPr>
                  <a:defRPr sz="1300" b="0" u="none" strike="noStrike">
                    <a:uFillTx/>
                    <a:latin typeface="Arial"/>
                  </a:defRPr>
                </a:pPr>
                <a:r>
                  <a:rPr sz="1000" b="1" u="none" strike="noStrike">
                    <a:solidFill>
                      <a:srgbClr val="000000"/>
                    </a:solidFill>
                    <a:uFillTx/>
                    <a:latin typeface="Calibri"/>
                    <a:ea typeface="Calibri"/>
                  </a:rPr>
                  <a:t>Onset day</a:t>
                </a:r>
              </a:p>
            </c:rich>
          </c:tx>
          <c:overlay val="0"/>
          <c:spPr>
            <a:noFill/>
            <a:ln w="0">
              <a:noFill/>
            </a:ln>
          </c:spPr>
        </c:title>
        <c:numFmt formatCode="General" sourceLinked="0"/>
        <c:majorTickMark val="none"/>
        <c:minorTickMark val="none"/>
        <c:tickLblPos val="nextTo"/>
        <c:spPr>
          <a:ln w="12600">
            <a:solidFill>
              <a:srgbClr val="8B8B8B"/>
            </a:solidFill>
            <a:round/>
          </a:ln>
        </c:spPr>
        <c:txPr>
          <a:bodyPr/>
          <a:lstStyle/>
          <a:p>
            <a:pPr>
              <a:defRPr sz="900" b="0" u="none" strike="noStrike">
                <a:solidFill>
                  <a:srgbClr val="000000"/>
                </a:solidFill>
                <a:uFillTx/>
                <a:latin typeface="Arial"/>
                <a:ea typeface="Arial"/>
              </a:defRPr>
            </a:pPr>
          </a:p>
        </c:txPr>
        <c:crossAx val="15753267"/>
        <c:crosses val="autoZero"/>
        <c:auto val="1"/>
        <c:lblAlgn val="ctr"/>
        <c:lblOffset val="100"/>
        <c:noMultiLvlLbl val="0"/>
      </c:catAx>
      <c:valAx>
        <c:axId val="15753267"/>
        <c:scaling>
          <c:orientation val="minMax"/>
          <c:max val="3"/>
          <c:min val="0"/>
        </c:scaling>
        <c:delete val="0"/>
        <c:axPos val="l"/>
        <c:majorGridlines>
          <c:spPr>
            <a:ln w="9360">
              <a:solidFill>
                <a:srgbClr val="CCCCCC"/>
              </a:solidFill>
              <a:prstDash val="dash"/>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ea typeface="Calibri"/>
                  </a:rPr>
                  <a:t>New onsets (cases)</a:t>
                </a:r>
              </a:p>
            </c:rich>
          </c:tx>
          <c:overlay val="0"/>
          <c:spPr>
            <a:noFill/>
            <a:ln w="0">
              <a:noFill/>
            </a:ln>
          </c:spPr>
        </c:title>
        <c:numFmt formatCode="0" sourceLinked="0"/>
        <c:majorTickMark val="none"/>
        <c:minorTickMark val="none"/>
        <c:tickLblPos val="nextTo"/>
        <c:spPr>
          <a:ln w="12600">
            <a:solidFill>
              <a:srgbClr val="8B8B8B"/>
            </a:solidFill>
            <a:round/>
          </a:ln>
        </c:spPr>
        <c:txPr>
          <a:bodyPr/>
          <a:lstStyle/>
          <a:p>
            <a:pPr>
              <a:defRPr sz="900" b="0" u="none" strike="noStrike">
                <a:solidFill>
                  <a:srgbClr val="000000"/>
                </a:solidFill>
                <a:uFillTx/>
                <a:latin typeface="Arial"/>
                <a:ea typeface="Arial"/>
              </a:defRPr>
            </a:pPr>
          </a:p>
        </c:txPr>
        <c:crossAx val="41460059"/>
        <c:crosses val="autoZero"/>
        <c:crossBetween val="between"/>
        <c:majorUnit val="1"/>
      </c:valAx>
      <c:spPr>
        <a:solidFill>
          <a:srgbClr val="FFFFFF"/>
        </a:solidFill>
        <a:ln w="0">
          <a:noFill/>
        </a:ln>
      </c:spPr>
    </c:plotArea>
    <c:plotVisOnly val="1"/>
    <c:dispBlanksAs val="zero"/>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colors2.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4</xdr:row>
      <xdr:rowOff>0</xdr:rowOff>
    </xdr:from>
    <xdr:to>
      <xdr:col>8</xdr:col>
      <xdr:colOff>610920</xdr:colOff>
      <xdr:row>22</xdr:row>
      <xdr:rowOff>443880</xdr:rowOff>
    </xdr:to>
    <xdr:graphicFrame>
      <xdr:nvGraphicFramePr>
        <xdr:cNvPr id="1" name="Chart"/>
        <xdr:cNvGraphicFramePr/>
      </xdr:nvGraphicFramePr>
      <xdr:xfrm>
        <a:off x="3524400" y="1625760"/>
        <a:ext cx="8364240" cy="6387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xdr:row>
      <xdr:rowOff>0</xdr:rowOff>
    </xdr:from>
    <xdr:to>
      <xdr:col>8</xdr:col>
      <xdr:colOff>611280</xdr:colOff>
      <xdr:row>22</xdr:row>
      <xdr:rowOff>304200</xdr:rowOff>
    </xdr:to>
    <xdr:graphicFrame>
      <xdr:nvGraphicFramePr>
        <xdr:cNvPr id="2" name="Chart"/>
        <xdr:cNvGraphicFramePr/>
      </xdr:nvGraphicFramePr>
      <xdr:xfrm>
        <a:off x="8317080" y="1625760"/>
        <a:ext cx="5686200" cy="6933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20"/>
    <col collapsed="false" customWidth="true" hidden="false" outlineLevel="0" max="3" min="3" style="0" width="40"/>
    <col collapsed="false" customWidth="true" hidden="false" outlineLevel="0" max="4" min="4" style="0" width="46"/>
  </cols>
  <sheetData>
    <row r="1" customFormat="false" ht="24" hidden="false" customHeight="true" outlineLevel="0" collapsed="false">
      <c r="A1" s="1"/>
      <c r="B1" s="1"/>
      <c r="C1" s="1"/>
      <c r="D1" s="1"/>
    </row>
    <row r="2" customFormat="false" ht="30" hidden="false" customHeight="true" outlineLevel="0" collapsed="false">
      <c r="A2" s="2" t="s">
        <v>0</v>
      </c>
      <c r="B2" s="2"/>
      <c r="C2" s="2"/>
      <c r="D2" s="2"/>
    </row>
    <row r="3" customFormat="false" ht="42" hidden="false" customHeight="true" outlineLevel="0" collapsed="false">
      <c r="A3" s="3" t="s">
        <v>1</v>
      </c>
      <c r="B3" s="3"/>
      <c r="C3" s="3"/>
      <c r="D3" s="3"/>
    </row>
    <row r="4" customFormat="false" ht="42" hidden="false" customHeight="true" outlineLevel="0" collapsed="false">
      <c r="A4" s="3" t="s">
        <v>2</v>
      </c>
      <c r="B4" s="3"/>
      <c r="C4" s="3"/>
      <c r="D4" s="3"/>
    </row>
    <row r="5" customFormat="false" ht="24" hidden="false" customHeight="true" outlineLevel="0" collapsed="false">
      <c r="A5" s="1"/>
      <c r="B5" s="1"/>
      <c r="C5" s="1"/>
      <c r="D5" s="1"/>
    </row>
    <row r="6" customFormat="false" ht="38" hidden="false" customHeight="true" outlineLevel="0" collapsed="false">
      <c r="A6" s="4" t="s">
        <v>3</v>
      </c>
      <c r="B6" s="4" t="s">
        <v>4</v>
      </c>
      <c r="C6" s="4" t="s">
        <v>5</v>
      </c>
      <c r="D6" s="4" t="s">
        <v>6</v>
      </c>
    </row>
    <row r="7" customFormat="false" ht="48" hidden="false" customHeight="true" outlineLevel="0" collapsed="false">
      <c r="A7" s="5"/>
      <c r="B7" s="6"/>
      <c r="C7" s="5"/>
      <c r="D7" s="5"/>
    </row>
    <row r="8" customFormat="false" ht="48" hidden="false" customHeight="true" outlineLevel="0" collapsed="false">
      <c r="A8" s="5"/>
      <c r="B8" s="6"/>
      <c r="C8" s="5"/>
      <c r="D8" s="5"/>
    </row>
    <row r="9" customFormat="false" ht="48" hidden="false" customHeight="true" outlineLevel="0" collapsed="false">
      <c r="A9" s="5"/>
      <c r="B9" s="6"/>
      <c r="C9" s="5"/>
      <c r="D9" s="5"/>
    </row>
    <row r="10" customFormat="false" ht="48" hidden="false" customHeight="true" outlineLevel="0" collapsed="false">
      <c r="A10" s="5"/>
      <c r="B10" s="6"/>
      <c r="C10" s="5"/>
      <c r="D10" s="5"/>
    </row>
    <row r="11" customFormat="false" ht="48" hidden="false" customHeight="true" outlineLevel="0" collapsed="false">
      <c r="A11" s="5"/>
      <c r="B11" s="6"/>
      <c r="C11" s="5"/>
      <c r="D11" s="5"/>
    </row>
    <row r="12" customFormat="false" ht="48" hidden="false" customHeight="true" outlineLevel="0" collapsed="false">
      <c r="A12" s="5"/>
      <c r="B12" s="6"/>
      <c r="C12" s="5"/>
      <c r="D12" s="5"/>
    </row>
    <row r="13" customFormat="false" ht="48" hidden="false" customHeight="true" outlineLevel="0" collapsed="false">
      <c r="A13" s="5"/>
      <c r="B13" s="6"/>
      <c r="C13" s="5"/>
      <c r="D13" s="5"/>
    </row>
    <row r="14" customFormat="false" ht="48" hidden="false" customHeight="true" outlineLevel="0" collapsed="false">
      <c r="A14" s="5"/>
      <c r="B14" s="6"/>
      <c r="C14" s="5"/>
      <c r="D14" s="5"/>
    </row>
    <row r="15" customFormat="false" ht="48" hidden="false" customHeight="true" outlineLevel="0" collapsed="false">
      <c r="A15" s="5"/>
      <c r="B15" s="6"/>
      <c r="C15" s="5"/>
      <c r="D15" s="5"/>
    </row>
    <row r="16" customFormat="false" ht="48" hidden="false" customHeight="true" outlineLevel="0" collapsed="false">
      <c r="A16" s="5"/>
      <c r="B16" s="6"/>
      <c r="C16" s="5"/>
      <c r="D16" s="5"/>
    </row>
    <row r="17" customFormat="false" ht="48" hidden="false" customHeight="true" outlineLevel="0" collapsed="false">
      <c r="A17" s="5"/>
      <c r="B17" s="6"/>
      <c r="C17" s="5"/>
      <c r="D17" s="5"/>
    </row>
    <row r="18" customFormat="false" ht="48" hidden="false" customHeight="true" outlineLevel="0" collapsed="false">
      <c r="A18" s="5"/>
      <c r="B18" s="6"/>
      <c r="C18" s="5"/>
      <c r="D18" s="5"/>
    </row>
    <row r="19" customFormat="false" ht="48" hidden="false" customHeight="true" outlineLevel="0" collapsed="false">
      <c r="A19" s="5"/>
      <c r="B19" s="6"/>
      <c r="C19" s="5"/>
      <c r="D19" s="5"/>
    </row>
    <row r="20" customFormat="false" ht="48" hidden="false" customHeight="true" outlineLevel="0" collapsed="false">
      <c r="A20" s="5"/>
      <c r="B20" s="6"/>
      <c r="C20" s="5"/>
      <c r="D20" s="5"/>
    </row>
    <row r="21" customFormat="false" ht="48" hidden="false" customHeight="true" outlineLevel="0" collapsed="false">
      <c r="A21" s="5"/>
      <c r="B21" s="6"/>
      <c r="C21" s="5"/>
      <c r="D21" s="5"/>
    </row>
    <row r="22" customFormat="false" ht="48" hidden="false" customHeight="true" outlineLevel="0" collapsed="false">
      <c r="A22" s="5"/>
      <c r="B22" s="6"/>
      <c r="C22" s="5"/>
      <c r="D22" s="5"/>
    </row>
    <row r="23" customFormat="false" ht="48" hidden="false" customHeight="true" outlineLevel="0" collapsed="false">
      <c r="A23" s="5"/>
      <c r="B23" s="6"/>
      <c r="C23" s="5"/>
      <c r="D23" s="5"/>
    </row>
    <row r="24" customFormat="false" ht="48" hidden="false" customHeight="true" outlineLevel="0" collapsed="false">
      <c r="A24" s="5"/>
      <c r="B24" s="6"/>
      <c r="C24" s="5"/>
      <c r="D24" s="5"/>
    </row>
    <row r="25" customFormat="false" ht="48" hidden="false" customHeight="true" outlineLevel="0" collapsed="false">
      <c r="A25" s="5"/>
      <c r="B25" s="6"/>
      <c r="C25" s="5"/>
      <c r="D25" s="5"/>
    </row>
    <row r="26" customFormat="false" ht="48" hidden="false" customHeight="true" outlineLevel="0" collapsed="false">
      <c r="A26" s="5"/>
      <c r="B26" s="6"/>
      <c r="C26" s="5"/>
      <c r="D26" s="5"/>
    </row>
    <row r="27" customFormat="false" ht="48" hidden="false" customHeight="true" outlineLevel="0" collapsed="false">
      <c r="A27" s="5"/>
      <c r="B27" s="6"/>
      <c r="C27" s="5"/>
      <c r="D27" s="5"/>
    </row>
    <row r="28" customFormat="false" ht="48" hidden="false" customHeight="true" outlineLevel="0" collapsed="false">
      <c r="A28" s="5"/>
      <c r="B28" s="6"/>
      <c r="C28" s="5"/>
      <c r="D28" s="5"/>
    </row>
    <row r="29" customFormat="false" ht="48" hidden="false" customHeight="true" outlineLevel="0" collapsed="false">
      <c r="A29" s="5"/>
      <c r="B29" s="6"/>
      <c r="C29" s="5"/>
      <c r="D29" s="5"/>
    </row>
    <row r="30" customFormat="false" ht="48" hidden="false" customHeight="true" outlineLevel="0" collapsed="false">
      <c r="A30" s="5"/>
      <c r="B30" s="6"/>
      <c r="C30" s="5"/>
      <c r="D30" s="5"/>
    </row>
    <row r="31" customFormat="false" ht="48" hidden="false" customHeight="true" outlineLevel="0" collapsed="false">
      <c r="A31" s="5"/>
      <c r="B31" s="6"/>
      <c r="C31" s="5"/>
      <c r="D31" s="5"/>
    </row>
    <row r="32" customFormat="false" ht="48" hidden="false" customHeight="true" outlineLevel="0" collapsed="false">
      <c r="A32" s="5"/>
      <c r="B32" s="6"/>
      <c r="C32" s="5"/>
      <c r="D32" s="5"/>
    </row>
    <row r="33" customFormat="false" ht="48" hidden="false" customHeight="true" outlineLevel="0" collapsed="false">
      <c r="A33" s="5"/>
      <c r="B33" s="6"/>
      <c r="C33" s="5"/>
      <c r="D33" s="5"/>
    </row>
    <row r="34" customFormat="false" ht="48" hidden="false" customHeight="true" outlineLevel="0" collapsed="false">
      <c r="A34" s="5"/>
      <c r="B34" s="6"/>
      <c r="C34" s="5"/>
      <c r="D34" s="5"/>
    </row>
    <row r="35" customFormat="false" ht="48" hidden="false" customHeight="true" outlineLevel="0" collapsed="false">
      <c r="A35" s="5"/>
      <c r="B35" s="6"/>
      <c r="C35" s="5"/>
      <c r="D35" s="5"/>
    </row>
    <row r="36" customFormat="false" ht="48" hidden="false" customHeight="true" outlineLevel="0" collapsed="false">
      <c r="A36" s="5"/>
      <c r="B36" s="6"/>
      <c r="C36" s="5"/>
      <c r="D36" s="5"/>
    </row>
    <row r="37" customFormat="false" ht="24" hidden="false" customHeight="true" outlineLevel="0" collapsed="false">
      <c r="A37" s="1"/>
      <c r="B37" s="1"/>
      <c r="C37" s="1"/>
      <c r="D37" s="1"/>
    </row>
    <row r="38" customFormat="false" ht="42" hidden="false" customHeight="true" outlineLevel="0" collapsed="false">
      <c r="A38" s="3" t="s">
        <v>7</v>
      </c>
      <c r="B38" s="3"/>
      <c r="C38" s="3"/>
      <c r="D38" s="3"/>
    </row>
    <row r="39" customFormat="false" ht="38" hidden="false" customHeight="true" outlineLevel="0" collapsed="false">
      <c r="A39" s="4" t="s">
        <v>8</v>
      </c>
      <c r="B39" s="4" t="s">
        <v>9</v>
      </c>
      <c r="C39" s="4" t="s">
        <v>10</v>
      </c>
      <c r="D39" s="4" t="s">
        <v>11</v>
      </c>
    </row>
    <row r="40" customFormat="false" ht="34" hidden="false" customHeight="true" outlineLevel="0" collapsed="false">
      <c r="A40" s="1" t="s">
        <v>12</v>
      </c>
      <c r="B40" s="7"/>
      <c r="C40" s="1" t="n">
        <f aca="false">Reports!B5</f>
        <v>300</v>
      </c>
      <c r="D40" s="8" t="str">
        <f aca="false">IF(AND(ISNUMBER(B40),ISNUMBER(C40),C40&gt;0),B40/C40,"")</f>
        <v/>
      </c>
    </row>
    <row r="41" customFormat="false" ht="34" hidden="false" customHeight="true" outlineLevel="0" collapsed="false">
      <c r="A41" s="1" t="s">
        <v>13</v>
      </c>
      <c r="B41" s="7"/>
      <c r="C41" s="1" t="str">
        <f aca="false">IF(ISNUMBER(B40),C40-B40,"")</f>
        <v/>
      </c>
      <c r="D41" s="8" t="str">
        <f aca="false">IF(AND(ISNUMBER(B41),ISNUMBER(C41),C41&gt;0),B41/C41,"")</f>
        <v/>
      </c>
    </row>
    <row r="42" customFormat="false" ht="34" hidden="false" customHeight="true" outlineLevel="0" collapsed="false">
      <c r="A42" s="1" t="s">
        <v>14</v>
      </c>
      <c r="B42" s="7"/>
      <c r="C42" s="1" t="n">
        <f aca="false">Reports!B5</f>
        <v>300</v>
      </c>
      <c r="D42" s="8" t="str">
        <f aca="false">IF(AND(ISNUMBER(B42),ISNUMBER(C42),C42&gt;0),B42/C42,"")</f>
        <v/>
      </c>
    </row>
    <row r="43" customFormat="false" ht="24" hidden="false" customHeight="true" outlineLevel="0" collapsed="false">
      <c r="A43" s="1"/>
      <c r="B43" s="1"/>
      <c r="C43" s="1"/>
      <c r="D43" s="1"/>
    </row>
    <row r="44" customFormat="false" ht="42" hidden="false" customHeight="true" outlineLevel="0" collapsed="false">
      <c r="A44" s="3" t="s">
        <v>15</v>
      </c>
      <c r="B44" s="3"/>
      <c r="C44" s="3"/>
      <c r="D44" s="3"/>
    </row>
    <row r="45" customFormat="false" ht="24" hidden="false" customHeight="true" outlineLevel="0" collapsed="false">
      <c r="A45" s="1"/>
      <c r="B45" s="1"/>
      <c r="C45" s="1"/>
      <c r="D45" s="1"/>
    </row>
    <row r="46" customFormat="false" ht="42" hidden="false" customHeight="true" outlineLevel="0" collapsed="false">
      <c r="A46" s="3" t="s">
        <v>16</v>
      </c>
      <c r="B46" s="3"/>
      <c r="C46" s="3"/>
      <c r="D46" s="3"/>
    </row>
    <row r="47" customFormat="false" ht="36" hidden="false" customHeight="true" outlineLevel="0" collapsed="false">
      <c r="A47" s="7"/>
      <c r="B47" s="7"/>
      <c r="C47" s="7"/>
      <c r="D47" s="7"/>
    </row>
    <row r="48" customFormat="false" ht="36" hidden="false" customHeight="true" outlineLevel="0" collapsed="false">
      <c r="A48" s="7"/>
      <c r="B48" s="7"/>
      <c r="C48" s="7"/>
      <c r="D48" s="7"/>
    </row>
    <row r="49" customFormat="false" ht="36" hidden="false" customHeight="true" outlineLevel="0" collapsed="false">
      <c r="A49" s="7"/>
      <c r="B49" s="7"/>
      <c r="C49" s="7"/>
      <c r="D49" s="7"/>
    </row>
    <row r="50" customFormat="false" ht="24" hidden="false" customHeight="true" outlineLevel="0" collapsed="false">
      <c r="A50" s="1"/>
      <c r="B50" s="1"/>
      <c r="C50" s="1"/>
      <c r="D50" s="1"/>
    </row>
    <row r="51" customFormat="false" ht="42" hidden="false" customHeight="true" outlineLevel="0" collapsed="false">
      <c r="A51" s="3" t="s">
        <v>17</v>
      </c>
      <c r="B51" s="3"/>
      <c r="C51" s="3"/>
      <c r="D51" s="3"/>
    </row>
    <row r="52" customFormat="false" ht="38" hidden="false" customHeight="true" outlineLevel="0" collapsed="false">
      <c r="A52" s="4" t="s">
        <v>18</v>
      </c>
      <c r="B52" s="4" t="s">
        <v>19</v>
      </c>
      <c r="C52" s="4" t="s">
        <v>20</v>
      </c>
      <c r="D52" s="4" t="s">
        <v>21</v>
      </c>
    </row>
    <row r="53" customFormat="false" ht="45" hidden="false" customHeight="true" outlineLevel="0" collapsed="false">
      <c r="A53" s="3" t="s">
        <v>22</v>
      </c>
      <c r="B53" s="7"/>
      <c r="C53" s="7"/>
      <c r="D53" s="7"/>
    </row>
    <row r="54" customFormat="false" ht="45" hidden="false" customHeight="true" outlineLevel="0" collapsed="false">
      <c r="A54" s="3" t="s">
        <v>23</v>
      </c>
      <c r="B54" s="7"/>
      <c r="C54" s="7"/>
      <c r="D54" s="7"/>
    </row>
    <row r="55" customFormat="false" ht="45" hidden="false" customHeight="true" outlineLevel="0" collapsed="false">
      <c r="A55" s="3" t="s">
        <v>24</v>
      </c>
      <c r="B55" s="7"/>
      <c r="C55" s="7"/>
      <c r="D55" s="7"/>
    </row>
    <row r="56" customFormat="false" ht="45" hidden="false" customHeight="true" outlineLevel="0" collapsed="false">
      <c r="A56" s="3" t="s">
        <v>25</v>
      </c>
      <c r="B56" s="7"/>
      <c r="C56" s="7"/>
      <c r="D56" s="7"/>
    </row>
    <row r="57" customFormat="false" ht="45" hidden="false" customHeight="true" outlineLevel="0" collapsed="false">
      <c r="A57" s="3" t="s">
        <v>26</v>
      </c>
      <c r="B57" s="7"/>
      <c r="C57" s="7"/>
      <c r="D57" s="7"/>
    </row>
    <row r="58" customFormat="false" ht="24" hidden="false" customHeight="true" outlineLevel="0" collapsed="false">
      <c r="A58" s="1"/>
      <c r="B58" s="1"/>
      <c r="C58" s="1"/>
      <c r="D58" s="1"/>
    </row>
    <row r="59" customFormat="false" ht="44" hidden="false" customHeight="true" outlineLevel="0" collapsed="false">
      <c r="A59" s="3" t="s">
        <v>27</v>
      </c>
      <c r="B59" s="3"/>
      <c r="C59" s="3"/>
      <c r="D59" s="3"/>
    </row>
    <row r="60" customFormat="false" ht="24" hidden="false" customHeight="true" outlineLevel="0" collapsed="false">
      <c r="A60" s="1"/>
      <c r="B60" s="1"/>
      <c r="C60" s="1"/>
      <c r="D60" s="1"/>
    </row>
    <row r="61" customFormat="false" ht="24" hidden="false" customHeight="true" outlineLevel="0" collapsed="false">
      <c r="A61" s="1"/>
      <c r="B61" s="1"/>
      <c r="C61" s="1"/>
      <c r="D61" s="1"/>
    </row>
    <row r="62" customFormat="false" ht="24" hidden="false" customHeight="true" outlineLevel="0" collapsed="false">
      <c r="A62" s="1"/>
      <c r="B62" s="1"/>
      <c r="C62" s="1"/>
      <c r="D62" s="1"/>
    </row>
    <row r="63" customFormat="false" ht="24" hidden="false" customHeight="true" outlineLevel="0" collapsed="false">
      <c r="A63" s="1"/>
      <c r="B63" s="1"/>
      <c r="C63" s="1"/>
      <c r="D63" s="1"/>
    </row>
    <row r="64" customFormat="false" ht="24" hidden="false" customHeight="true" outlineLevel="0" collapsed="false">
      <c r="A64" s="1"/>
      <c r="B64" s="1"/>
      <c r="C64" s="1"/>
      <c r="D64" s="1"/>
    </row>
    <row r="65" customFormat="false" ht="24" hidden="false" customHeight="true" outlineLevel="0" collapsed="false">
      <c r="A65" s="1"/>
      <c r="B65" s="1"/>
      <c r="C65" s="1"/>
      <c r="D65" s="1"/>
    </row>
  </sheetData>
  <mergeCells count="9">
    <mergeCell ref="A2:D2"/>
    <mergeCell ref="A3:D3"/>
    <mergeCell ref="A4:D4"/>
    <mergeCell ref="A38:D38"/>
    <mergeCell ref="A44:D44"/>
    <mergeCell ref="A46:D46"/>
    <mergeCell ref="A47:D49"/>
    <mergeCell ref="A51:D51"/>
    <mergeCell ref="A59:D59"/>
  </mergeCells>
  <dataValidations count="1">
    <dataValidation allowBlank="false" errorStyle="stop" operator="between" showDropDown="false" showErrorMessage="false" showInputMessage="false" sqref="B40:B42" type="whole">
      <formula1>0</formula1>
      <formula2>30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2" min="1" style="0" width="19"/>
    <col collapsed="false" customWidth="true" hidden="false" outlineLevel="0" max="3" min="3" style="0" width="12"/>
    <col collapsed="false" customWidth="true" hidden="false" outlineLevel="0" max="8" min="4" style="0" width="22"/>
  </cols>
  <sheetData>
    <row r="1" customFormat="false" ht="24" hidden="false" customHeight="true" outlineLevel="0" collapsed="false">
      <c r="A1" s="1"/>
      <c r="B1" s="1"/>
      <c r="C1" s="1"/>
      <c r="D1" s="1"/>
      <c r="E1" s="1"/>
      <c r="F1" s="1"/>
      <c r="G1" s="1"/>
      <c r="H1" s="1"/>
    </row>
    <row r="2" customFormat="false" ht="30" hidden="false" customHeight="true" outlineLevel="0" collapsed="false">
      <c r="A2" s="2" t="s">
        <v>28</v>
      </c>
      <c r="B2" s="2"/>
      <c r="C2" s="2"/>
      <c r="D2" s="2"/>
      <c r="E2" s="1"/>
      <c r="F2" s="1"/>
      <c r="G2" s="1"/>
      <c r="H2" s="1"/>
    </row>
    <row r="3" customFormat="false" ht="50" hidden="false" customHeight="true" outlineLevel="0" collapsed="false">
      <c r="A3" s="3" t="s">
        <v>29</v>
      </c>
      <c r="B3" s="3"/>
      <c r="C3" s="3"/>
      <c r="D3" s="3"/>
      <c r="E3" s="1"/>
      <c r="F3" s="1"/>
      <c r="G3" s="1"/>
      <c r="H3" s="1"/>
    </row>
    <row r="4" customFormat="false" ht="24" hidden="false" customHeight="true" outlineLevel="0" collapsed="false">
      <c r="A4" s="1"/>
      <c r="B4" s="1"/>
      <c r="C4" s="1"/>
      <c r="D4" s="1"/>
      <c r="E4" s="1"/>
      <c r="F4" s="1"/>
      <c r="G4" s="1"/>
      <c r="H4" s="1"/>
    </row>
    <row r="5" customFormat="false" ht="38" hidden="false" customHeight="true" outlineLevel="0" collapsed="false">
      <c r="A5" s="4" t="s">
        <v>4</v>
      </c>
      <c r="B5" s="4" t="s">
        <v>30</v>
      </c>
      <c r="C5" s="1" t="s">
        <v>31</v>
      </c>
      <c r="D5" s="1"/>
      <c r="E5" s="1"/>
      <c r="F5" s="1"/>
      <c r="G5" s="1"/>
      <c r="H5" s="1"/>
    </row>
    <row r="6" customFormat="false" ht="24" hidden="false" customHeight="true" outlineLevel="0" collapsed="false">
      <c r="A6" s="9" t="n">
        <v>46478</v>
      </c>
      <c r="B6" s="10"/>
      <c r="C6" s="1" t="str">
        <f aca="false">TEXT(A6,"mm-dd")</f>
        <v>04-01</v>
      </c>
      <c r="D6" s="1"/>
      <c r="E6" s="1"/>
      <c r="F6" s="1"/>
      <c r="G6" s="1"/>
      <c r="H6" s="1"/>
    </row>
    <row r="7" customFormat="false" ht="24" hidden="false" customHeight="true" outlineLevel="0" collapsed="false">
      <c r="A7" s="9" t="n">
        <v>46479</v>
      </c>
      <c r="B7" s="10"/>
      <c r="C7" s="1" t="str">
        <f aca="false">TEXT(A7,"mm-dd")</f>
        <v>04-02</v>
      </c>
      <c r="D7" s="1"/>
      <c r="E7" s="1"/>
      <c r="F7" s="1"/>
      <c r="G7" s="1"/>
      <c r="H7" s="1"/>
    </row>
    <row r="8" customFormat="false" ht="24" hidden="false" customHeight="true" outlineLevel="0" collapsed="false">
      <c r="A8" s="9" t="n">
        <v>46480</v>
      </c>
      <c r="B8" s="10"/>
      <c r="C8" s="1" t="str">
        <f aca="false">TEXT(A8,"mm-dd")</f>
        <v>04-03</v>
      </c>
      <c r="D8" s="1"/>
      <c r="E8" s="1"/>
      <c r="F8" s="1"/>
      <c r="G8" s="1"/>
      <c r="H8" s="1"/>
    </row>
    <row r="9" customFormat="false" ht="24" hidden="false" customHeight="true" outlineLevel="0" collapsed="false">
      <c r="A9" s="9" t="n">
        <v>46481</v>
      </c>
      <c r="B9" s="10"/>
      <c r="C9" s="1" t="str">
        <f aca="false">TEXT(A9,"mm-dd")</f>
        <v>04-04</v>
      </c>
      <c r="D9" s="1"/>
      <c r="E9" s="1"/>
      <c r="F9" s="1"/>
      <c r="G9" s="1"/>
      <c r="H9" s="1"/>
    </row>
    <row r="10" customFormat="false" ht="24" hidden="false" customHeight="true" outlineLevel="0" collapsed="false">
      <c r="A10" s="9" t="n">
        <v>46482</v>
      </c>
      <c r="B10" s="10"/>
      <c r="C10" s="1" t="str">
        <f aca="false">TEXT(A10,"mm-dd")</f>
        <v>04-05</v>
      </c>
      <c r="D10" s="1"/>
      <c r="E10" s="1"/>
      <c r="F10" s="1"/>
      <c r="G10" s="1"/>
      <c r="H10" s="1"/>
    </row>
    <row r="11" customFormat="false" ht="24" hidden="false" customHeight="true" outlineLevel="0" collapsed="false">
      <c r="A11" s="9" t="n">
        <v>46483</v>
      </c>
      <c r="B11" s="10"/>
      <c r="C11" s="1" t="str">
        <f aca="false">TEXT(A11,"mm-dd")</f>
        <v>04-06</v>
      </c>
      <c r="D11" s="1"/>
      <c r="E11" s="1"/>
      <c r="F11" s="1"/>
      <c r="G11" s="1"/>
      <c r="H11" s="1"/>
    </row>
    <row r="12" customFormat="false" ht="24" hidden="false" customHeight="true" outlineLevel="0" collapsed="false">
      <c r="A12" s="9" t="n">
        <v>46484</v>
      </c>
      <c r="B12" s="10"/>
      <c r="C12" s="1" t="str">
        <f aca="false">TEXT(A12,"mm-dd")</f>
        <v>04-07</v>
      </c>
      <c r="D12" s="1"/>
      <c r="E12" s="1"/>
      <c r="F12" s="1"/>
      <c r="G12" s="1"/>
      <c r="H12" s="1"/>
    </row>
    <row r="13" customFormat="false" ht="24" hidden="false" customHeight="true" outlineLevel="0" collapsed="false">
      <c r="A13" s="9" t="n">
        <v>46485</v>
      </c>
      <c r="B13" s="10"/>
      <c r="C13" s="1" t="str">
        <f aca="false">TEXT(A13,"mm-dd")</f>
        <v>04-08</v>
      </c>
      <c r="D13" s="1"/>
      <c r="E13" s="1"/>
      <c r="F13" s="1"/>
      <c r="G13" s="1"/>
      <c r="H13" s="1"/>
    </row>
    <row r="14" customFormat="false" ht="24" hidden="false" customHeight="true" outlineLevel="0" collapsed="false">
      <c r="A14" s="9" t="n">
        <v>46486</v>
      </c>
      <c r="B14" s="10"/>
      <c r="C14" s="1" t="str">
        <f aca="false">TEXT(A14,"mm-dd")</f>
        <v>04-09</v>
      </c>
      <c r="D14" s="1"/>
      <c r="E14" s="1"/>
      <c r="F14" s="1"/>
      <c r="G14" s="1"/>
      <c r="H14" s="1"/>
    </row>
    <row r="15" customFormat="false" ht="24" hidden="false" customHeight="true" outlineLevel="0" collapsed="false">
      <c r="A15" s="9" t="n">
        <v>46487</v>
      </c>
      <c r="B15" s="10"/>
      <c r="C15" s="1" t="str">
        <f aca="false">TEXT(A15,"mm-dd")</f>
        <v>04-10</v>
      </c>
      <c r="D15" s="1"/>
      <c r="E15" s="1"/>
      <c r="F15" s="1"/>
      <c r="G15" s="1"/>
      <c r="H15" s="1"/>
    </row>
    <row r="16" customFormat="false" ht="24" hidden="false" customHeight="true" outlineLevel="0" collapsed="false">
      <c r="A16" s="9" t="n">
        <v>46488</v>
      </c>
      <c r="B16" s="10"/>
      <c r="C16" s="1" t="str">
        <f aca="false">TEXT(A16,"mm-dd")</f>
        <v>04-11</v>
      </c>
      <c r="D16" s="1"/>
      <c r="E16" s="1"/>
      <c r="F16" s="1"/>
      <c r="G16" s="1"/>
      <c r="H16" s="1"/>
    </row>
    <row r="17" customFormat="false" ht="24" hidden="false" customHeight="true" outlineLevel="0" collapsed="false">
      <c r="A17" s="9" t="n">
        <v>46489</v>
      </c>
      <c r="B17" s="10"/>
      <c r="C17" s="1" t="str">
        <f aca="false">TEXT(A17,"mm-dd")</f>
        <v>04-12</v>
      </c>
      <c r="D17" s="1"/>
      <c r="E17" s="1"/>
      <c r="F17" s="1"/>
      <c r="G17" s="1"/>
      <c r="H17" s="1"/>
    </row>
    <row r="18" customFormat="false" ht="24" hidden="false" customHeight="true" outlineLevel="0" collapsed="false">
      <c r="A18" s="9" t="n">
        <v>46490</v>
      </c>
      <c r="B18" s="10"/>
      <c r="C18" s="1" t="str">
        <f aca="false">TEXT(A18,"mm-dd")</f>
        <v>04-13</v>
      </c>
      <c r="D18" s="1"/>
      <c r="E18" s="1"/>
      <c r="F18" s="1"/>
      <c r="G18" s="1"/>
      <c r="H18" s="1"/>
    </row>
    <row r="19" customFormat="false" ht="24" hidden="false" customHeight="true" outlineLevel="0" collapsed="false">
      <c r="A19" s="9" t="n">
        <v>46491</v>
      </c>
      <c r="B19" s="10"/>
      <c r="C19" s="1" t="str">
        <f aca="false">TEXT(A19,"mm-dd")</f>
        <v>04-14</v>
      </c>
      <c r="D19" s="1"/>
      <c r="E19" s="1"/>
      <c r="F19" s="1"/>
      <c r="G19" s="1"/>
      <c r="H19" s="1"/>
    </row>
    <row r="20" customFormat="false" ht="24" hidden="false" customHeight="true" outlineLevel="0" collapsed="false">
      <c r="A20" s="1"/>
      <c r="B20" s="1"/>
      <c r="C20" s="1"/>
      <c r="D20" s="1"/>
      <c r="E20" s="1"/>
      <c r="F20" s="1"/>
      <c r="G20" s="1"/>
      <c r="H20" s="1"/>
    </row>
    <row r="21" customFormat="false" ht="35" hidden="false" customHeight="true" outlineLevel="0" collapsed="false">
      <c r="A21" s="3" t="s">
        <v>32</v>
      </c>
      <c r="B21" s="3" t="str">
        <f aca="false">IF(COUNT(B6:B19)=14,SUM(B6:B19),"")</f>
        <v/>
      </c>
      <c r="C21" s="1"/>
      <c r="D21" s="1"/>
      <c r="E21" s="1"/>
      <c r="F21" s="1"/>
      <c r="G21" s="1"/>
      <c r="H21" s="1"/>
    </row>
    <row r="22" customFormat="false" ht="35" hidden="false" customHeight="true" outlineLevel="0" collapsed="false">
      <c r="A22" s="3" t="s">
        <v>33</v>
      </c>
      <c r="B22" s="3" t="str">
        <f aca="false">IF(COUNT(B6:B12)=7,SUM(B6:B12),"")</f>
        <v/>
      </c>
      <c r="C22" s="1"/>
      <c r="D22" s="1"/>
      <c r="E22" s="1"/>
      <c r="F22" s="1"/>
      <c r="G22" s="1"/>
      <c r="H22" s="1"/>
    </row>
    <row r="23" customFormat="false" ht="35" hidden="false" customHeight="true" outlineLevel="0" collapsed="false">
      <c r="A23" s="3" t="s">
        <v>34</v>
      </c>
      <c r="B23" s="3" t="str">
        <f aca="false">IF(COUNT(B13:B19)=7,SUM(B13:B19),"")</f>
        <v/>
      </c>
      <c r="C23" s="1"/>
      <c r="D23" s="1"/>
      <c r="E23" s="1"/>
      <c r="F23" s="1"/>
      <c r="G23" s="1"/>
      <c r="H23" s="1"/>
    </row>
    <row r="24" customFormat="false" ht="24" hidden="false" customHeight="true" outlineLevel="0" collapsed="false">
      <c r="A24" s="1"/>
      <c r="B24" s="1"/>
      <c r="C24" s="1"/>
      <c r="D24" s="1"/>
      <c r="E24" s="1"/>
      <c r="F24" s="1"/>
      <c r="G24" s="1"/>
      <c r="H24" s="1"/>
    </row>
    <row r="25" customFormat="false" ht="24" hidden="false" customHeight="true" outlineLevel="0" collapsed="false">
      <c r="A25" s="1"/>
      <c r="B25" s="1"/>
      <c r="C25" s="1"/>
      <c r="D25" s="1"/>
      <c r="E25" s="1"/>
      <c r="F25" s="1"/>
      <c r="G25" s="1"/>
      <c r="H25" s="1"/>
    </row>
    <row r="26" customFormat="false" ht="60" hidden="false" customHeight="true" outlineLevel="0" collapsed="false">
      <c r="A26" s="3" t="s">
        <v>35</v>
      </c>
      <c r="B26" s="3"/>
      <c r="C26" s="3"/>
      <c r="D26" s="3"/>
      <c r="E26" s="1"/>
      <c r="F26" s="1"/>
      <c r="G26" s="1"/>
      <c r="H26" s="1"/>
    </row>
    <row r="27" customFormat="false" ht="24" hidden="false" customHeight="true" outlineLevel="0" collapsed="false">
      <c r="A27" s="1"/>
      <c r="B27" s="1"/>
      <c r="C27" s="1"/>
      <c r="D27" s="1"/>
      <c r="E27" s="1"/>
      <c r="F27" s="1"/>
      <c r="G27" s="1"/>
      <c r="H27" s="1"/>
    </row>
    <row r="28" customFormat="false" ht="60" hidden="false" customHeight="true" outlineLevel="0" collapsed="false">
      <c r="A28" s="3" t="s">
        <v>36</v>
      </c>
      <c r="B28" s="3"/>
      <c r="C28" s="3"/>
      <c r="D28" s="3"/>
      <c r="E28" s="1"/>
      <c r="F28" s="1"/>
      <c r="G28" s="1"/>
      <c r="H28" s="1"/>
    </row>
    <row r="29" customFormat="false" ht="24" hidden="false" customHeight="true" outlineLevel="0" collapsed="false">
      <c r="A29" s="1"/>
      <c r="B29" s="1"/>
      <c r="C29" s="1"/>
      <c r="D29" s="1"/>
      <c r="E29" s="1"/>
      <c r="F29" s="1"/>
      <c r="G29" s="1"/>
      <c r="H29" s="1"/>
    </row>
    <row r="30" customFormat="false" ht="60" hidden="false" customHeight="true" outlineLevel="0" collapsed="false">
      <c r="A30" s="3" t="s">
        <v>37</v>
      </c>
      <c r="B30" s="3"/>
      <c r="C30" s="3"/>
      <c r="D30" s="3"/>
      <c r="E30" s="1"/>
      <c r="F30" s="1"/>
      <c r="G30" s="1"/>
      <c r="H30" s="1"/>
    </row>
    <row r="31" customFormat="false" ht="24" hidden="false" customHeight="true" outlineLevel="0" collapsed="false">
      <c r="A31" s="1"/>
      <c r="B31" s="1"/>
      <c r="C31" s="1"/>
      <c r="D31" s="1"/>
      <c r="E31" s="1"/>
      <c r="F31" s="1"/>
      <c r="G31" s="1"/>
      <c r="H31" s="1"/>
    </row>
    <row r="32" customFormat="false" ht="24" hidden="false" customHeight="true" outlineLevel="0" collapsed="false">
      <c r="A32" s="1"/>
      <c r="B32" s="1"/>
      <c r="C32" s="1"/>
      <c r="D32" s="1"/>
      <c r="E32" s="1"/>
      <c r="F32" s="1"/>
      <c r="G32" s="1"/>
      <c r="H32" s="1"/>
    </row>
    <row r="33" customFormat="false" ht="24" hidden="false" customHeight="true" outlineLevel="0" collapsed="false">
      <c r="A33" s="1"/>
      <c r="B33" s="1"/>
      <c r="C33" s="1"/>
      <c r="D33" s="1"/>
      <c r="E33" s="1"/>
      <c r="F33" s="1"/>
      <c r="G33" s="1"/>
      <c r="H33" s="1"/>
    </row>
    <row r="34" customFormat="false" ht="24" hidden="false" customHeight="true" outlineLevel="0" collapsed="false">
      <c r="A34" s="1"/>
      <c r="B34" s="1"/>
      <c r="C34" s="1"/>
      <c r="D34" s="1"/>
      <c r="E34" s="1"/>
      <c r="F34" s="1"/>
      <c r="G34" s="1"/>
      <c r="H34" s="1"/>
    </row>
    <row r="35" customFormat="false" ht="24" hidden="false" customHeight="true" outlineLevel="0" collapsed="false">
      <c r="A35" s="1"/>
      <c r="B35" s="1"/>
      <c r="C35" s="1"/>
      <c r="D35" s="1"/>
      <c r="E35" s="1"/>
      <c r="F35" s="1"/>
      <c r="G35" s="1"/>
      <c r="H35" s="1"/>
    </row>
    <row r="36" customFormat="false" ht="24" hidden="false" customHeight="true" outlineLevel="0" collapsed="false">
      <c r="A36" s="1"/>
      <c r="B36" s="1"/>
      <c r="C36" s="1"/>
      <c r="D36" s="1"/>
      <c r="E36" s="1"/>
      <c r="F36" s="1"/>
      <c r="G36" s="1"/>
      <c r="H36" s="1"/>
    </row>
    <row r="37" customFormat="false" ht="24" hidden="false" customHeight="true" outlineLevel="0" collapsed="false">
      <c r="A37" s="1"/>
      <c r="B37" s="1"/>
      <c r="C37" s="1"/>
      <c r="D37" s="1"/>
      <c r="E37" s="1"/>
      <c r="F37" s="1"/>
      <c r="G37" s="1"/>
      <c r="H37" s="1"/>
    </row>
    <row r="38" customFormat="false" ht="24" hidden="false" customHeight="true" outlineLevel="0" collapsed="false">
      <c r="A38" s="1"/>
      <c r="B38" s="1"/>
      <c r="C38" s="1"/>
      <c r="D38" s="1"/>
      <c r="E38" s="1"/>
      <c r="F38" s="1"/>
      <c r="G38" s="1"/>
      <c r="H38" s="1"/>
    </row>
    <row r="39" customFormat="false" ht="24" hidden="false" customHeight="true" outlineLevel="0" collapsed="false">
      <c r="A39" s="1"/>
      <c r="B39" s="1"/>
      <c r="C39" s="1"/>
      <c r="D39" s="1"/>
      <c r="E39" s="1"/>
      <c r="F39" s="1"/>
      <c r="G39" s="1"/>
      <c r="H39" s="1"/>
    </row>
    <row r="40" customFormat="false" ht="24" hidden="false" customHeight="true" outlineLevel="0" collapsed="false">
      <c r="A40" s="1"/>
      <c r="B40" s="1"/>
      <c r="C40" s="1"/>
      <c r="D40" s="1"/>
      <c r="E40" s="1"/>
      <c r="F40" s="1"/>
      <c r="G40" s="1"/>
      <c r="H40" s="1"/>
    </row>
    <row r="41" customFormat="false" ht="24" hidden="false" customHeight="true" outlineLevel="0" collapsed="false">
      <c r="A41" s="1"/>
      <c r="B41" s="1"/>
      <c r="C41" s="1"/>
      <c r="D41" s="1"/>
      <c r="E41" s="1"/>
      <c r="F41" s="1"/>
      <c r="G41" s="1"/>
      <c r="H41" s="1"/>
    </row>
    <row r="42" customFormat="false" ht="24" hidden="false" customHeight="true" outlineLevel="0" collapsed="false">
      <c r="A42" s="1"/>
      <c r="B42" s="1"/>
      <c r="C42" s="1"/>
      <c r="D42" s="1"/>
      <c r="E42" s="1"/>
      <c r="F42" s="1"/>
      <c r="G42" s="1"/>
      <c r="H42" s="1"/>
    </row>
    <row r="43" customFormat="false" ht="24" hidden="false" customHeight="true" outlineLevel="0" collapsed="false">
      <c r="A43" s="1"/>
      <c r="B43" s="1"/>
      <c r="C43" s="1"/>
      <c r="D43" s="1"/>
      <c r="E43" s="1"/>
      <c r="F43" s="1"/>
      <c r="G43" s="1"/>
      <c r="H43" s="1"/>
    </row>
    <row r="44" customFormat="false" ht="24" hidden="false" customHeight="true" outlineLevel="0" collapsed="false">
      <c r="A44" s="1"/>
      <c r="B44" s="1"/>
      <c r="C44" s="1"/>
      <c r="D44" s="1"/>
      <c r="E44" s="1"/>
      <c r="F44" s="1"/>
      <c r="G44" s="1"/>
      <c r="H44" s="1"/>
    </row>
  </sheetData>
  <mergeCells count="5">
    <mergeCell ref="A2:D2"/>
    <mergeCell ref="A3:D3"/>
    <mergeCell ref="A26:D26"/>
    <mergeCell ref="A28:D28"/>
    <mergeCell ref="A30:D30"/>
  </mergeCells>
  <dataValidations count="1">
    <dataValidation allowBlank="false" errorStyle="stop" operator="between" showDropDown="false" showErrorMessage="false" showInputMessage="false" sqref="B6:B19" type="whole">
      <formula1>0</formula1>
      <formula2>30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20"/>
    <col collapsed="false" customWidth="true" hidden="false" outlineLevel="0" max="3" min="3" style="0" width="40"/>
    <col collapsed="false" customWidth="true" hidden="false" outlineLevel="0" max="4" min="4" style="0" width="46"/>
    <col collapsed="false" customWidth="true" hidden="false" outlineLevel="0" max="5" min="5" style="0" width="20"/>
    <col collapsed="false" customWidth="true" hidden="false" outlineLevel="0" max="6" min="6" style="0" width="24"/>
  </cols>
  <sheetData>
    <row r="1" customFormat="false" ht="24" hidden="false" customHeight="true" outlineLevel="0" collapsed="false">
      <c r="A1" s="1"/>
      <c r="B1" s="1"/>
      <c r="C1" s="1"/>
      <c r="D1" s="1"/>
      <c r="E1" s="1"/>
      <c r="F1" s="1"/>
    </row>
    <row r="2" customFormat="false" ht="30" hidden="false" customHeight="true" outlineLevel="0" collapsed="false">
      <c r="A2" s="2" t="s">
        <v>38</v>
      </c>
      <c r="B2" s="2"/>
      <c r="C2" s="2"/>
      <c r="D2" s="2"/>
      <c r="E2" s="1"/>
      <c r="F2" s="1"/>
    </row>
    <row r="3" customFormat="false" ht="50" hidden="false" customHeight="true" outlineLevel="0" collapsed="false">
      <c r="A3" s="3" t="s">
        <v>39</v>
      </c>
      <c r="B3" s="3"/>
      <c r="C3" s="3"/>
      <c r="D3" s="3"/>
      <c r="E3" s="1"/>
      <c r="F3" s="1"/>
    </row>
    <row r="4" customFormat="false" ht="24" hidden="false" customHeight="true" outlineLevel="0" collapsed="false">
      <c r="A4" s="1"/>
      <c r="B4" s="1"/>
      <c r="C4" s="1"/>
      <c r="D4" s="1"/>
      <c r="E4" s="1"/>
      <c r="F4" s="1"/>
    </row>
    <row r="5" customFormat="false" ht="24" hidden="false" customHeight="true" outlineLevel="0" collapsed="false">
      <c r="A5" s="1" t="s">
        <v>40</v>
      </c>
      <c r="B5" s="1" t="n">
        <v>300</v>
      </c>
      <c r="C5" s="1"/>
      <c r="D5" s="1"/>
      <c r="E5" s="1"/>
      <c r="F5" s="1"/>
    </row>
    <row r="6" customFormat="false" ht="35" hidden="false" customHeight="true" outlineLevel="0" collapsed="false">
      <c r="A6" s="3" t="s">
        <v>41</v>
      </c>
      <c r="B6" s="3"/>
      <c r="C6" s="3"/>
      <c r="D6" s="3"/>
      <c r="E6" s="1"/>
      <c r="F6" s="1"/>
    </row>
    <row r="7" customFormat="false" ht="24" hidden="false" customHeight="true" outlineLevel="0" collapsed="false">
      <c r="A7" s="1"/>
      <c r="B7" s="1"/>
      <c r="C7" s="1"/>
      <c r="D7" s="1"/>
      <c r="E7" s="1"/>
      <c r="F7" s="1"/>
    </row>
    <row r="8" customFormat="false" ht="38" hidden="false" customHeight="true" outlineLevel="0" collapsed="false">
      <c r="A8" s="4" t="s">
        <v>3</v>
      </c>
      <c r="B8" s="4" t="s">
        <v>4</v>
      </c>
      <c r="C8" s="4" t="s">
        <v>5</v>
      </c>
      <c r="D8" s="4" t="s">
        <v>42</v>
      </c>
      <c r="E8" s="4" t="s">
        <v>43</v>
      </c>
      <c r="F8" s="4" t="s">
        <v>44</v>
      </c>
    </row>
    <row r="9" customFormat="false" ht="38" hidden="false" customHeight="true" outlineLevel="0" collapsed="false">
      <c r="A9" s="3" t="s">
        <v>45</v>
      </c>
      <c r="B9" s="11" t="n">
        <v>46487</v>
      </c>
      <c r="C9" s="3" t="s">
        <v>46</v>
      </c>
      <c r="D9" s="3" t="s">
        <v>47</v>
      </c>
      <c r="E9" s="11" t="n">
        <v>46490</v>
      </c>
      <c r="F9" s="3" t="s">
        <v>48</v>
      </c>
    </row>
    <row r="10" customFormat="false" ht="38" hidden="false" customHeight="true" outlineLevel="0" collapsed="false">
      <c r="A10" s="3" t="s">
        <v>49</v>
      </c>
      <c r="B10" s="11" t="n">
        <v>46480</v>
      </c>
      <c r="C10" s="3" t="s">
        <v>50</v>
      </c>
      <c r="D10" s="3" t="s">
        <v>47</v>
      </c>
      <c r="E10" s="11" t="n">
        <v>46483</v>
      </c>
      <c r="F10" s="3" t="s">
        <v>48</v>
      </c>
    </row>
    <row r="11" customFormat="false" ht="38" hidden="false" customHeight="true" outlineLevel="0" collapsed="false">
      <c r="A11" s="3" t="s">
        <v>51</v>
      </c>
      <c r="B11" s="11" t="n">
        <v>46489</v>
      </c>
      <c r="C11" s="3" t="s">
        <v>50</v>
      </c>
      <c r="D11" s="3" t="s">
        <v>52</v>
      </c>
      <c r="E11" s="11"/>
      <c r="F11" s="3" t="s">
        <v>48</v>
      </c>
    </row>
    <row r="12" customFormat="false" ht="38" hidden="false" customHeight="true" outlineLevel="0" collapsed="false">
      <c r="A12" s="3" t="s">
        <v>53</v>
      </c>
      <c r="B12" s="11" t="n">
        <v>46482</v>
      </c>
      <c r="C12" s="3" t="s">
        <v>50</v>
      </c>
      <c r="D12" s="3" t="s">
        <v>47</v>
      </c>
      <c r="E12" s="11" t="n">
        <v>46485</v>
      </c>
      <c r="F12" s="3" t="s">
        <v>48</v>
      </c>
    </row>
    <row r="13" customFormat="false" ht="38" hidden="false" customHeight="true" outlineLevel="0" collapsed="false">
      <c r="A13" s="3" t="s">
        <v>54</v>
      </c>
      <c r="B13" s="11" t="n">
        <v>46479</v>
      </c>
      <c r="C13" s="3" t="s">
        <v>50</v>
      </c>
      <c r="D13" s="3" t="s">
        <v>47</v>
      </c>
      <c r="E13" s="11" t="n">
        <v>46482</v>
      </c>
      <c r="F13" s="3" t="s">
        <v>48</v>
      </c>
    </row>
    <row r="14" customFormat="false" ht="38" hidden="false" customHeight="true" outlineLevel="0" collapsed="false">
      <c r="A14" s="3" t="s">
        <v>55</v>
      </c>
      <c r="B14" s="11" t="n">
        <v>46486</v>
      </c>
      <c r="C14" s="3" t="s">
        <v>50</v>
      </c>
      <c r="D14" s="3" t="s">
        <v>47</v>
      </c>
      <c r="E14" s="11" t="n">
        <v>46489</v>
      </c>
      <c r="F14" s="3" t="s">
        <v>48</v>
      </c>
    </row>
    <row r="15" customFormat="false" ht="38" hidden="false" customHeight="true" outlineLevel="0" collapsed="false">
      <c r="A15" s="3" t="s">
        <v>56</v>
      </c>
      <c r="B15" s="11" t="n">
        <v>46488</v>
      </c>
      <c r="C15" s="3" t="s">
        <v>50</v>
      </c>
      <c r="D15" s="3" t="s">
        <v>52</v>
      </c>
      <c r="E15" s="11"/>
      <c r="F15" s="3" t="s">
        <v>48</v>
      </c>
    </row>
    <row r="16" customFormat="false" ht="38" hidden="false" customHeight="true" outlineLevel="0" collapsed="false">
      <c r="A16" s="3" t="s">
        <v>57</v>
      </c>
      <c r="B16" s="11" t="n">
        <v>46481</v>
      </c>
      <c r="C16" s="3" t="s">
        <v>50</v>
      </c>
      <c r="D16" s="3" t="s">
        <v>47</v>
      </c>
      <c r="E16" s="11" t="n">
        <v>46484</v>
      </c>
      <c r="F16" s="3" t="s">
        <v>48</v>
      </c>
    </row>
    <row r="17" customFormat="false" ht="38" hidden="false" customHeight="true" outlineLevel="0" collapsed="false">
      <c r="A17" s="3" t="s">
        <v>58</v>
      </c>
      <c r="B17" s="11" t="n">
        <v>46490</v>
      </c>
      <c r="C17" s="3" t="s">
        <v>50</v>
      </c>
      <c r="D17" s="3" t="s">
        <v>52</v>
      </c>
      <c r="E17" s="11"/>
      <c r="F17" s="3" t="s">
        <v>48</v>
      </c>
    </row>
    <row r="18" customFormat="false" ht="38" hidden="false" customHeight="true" outlineLevel="0" collapsed="false">
      <c r="A18" s="3" t="s">
        <v>59</v>
      </c>
      <c r="B18" s="11" t="n">
        <v>46483</v>
      </c>
      <c r="C18" s="3" t="s">
        <v>50</v>
      </c>
      <c r="D18" s="3" t="s">
        <v>47</v>
      </c>
      <c r="E18" s="11" t="n">
        <v>46486</v>
      </c>
      <c r="F18" s="3" t="s">
        <v>48</v>
      </c>
    </row>
    <row r="19" customFormat="false" ht="38" hidden="false" customHeight="true" outlineLevel="0" collapsed="false">
      <c r="A19" s="3" t="s">
        <v>60</v>
      </c>
      <c r="B19" s="11" t="n">
        <v>46481</v>
      </c>
      <c r="C19" s="3" t="s">
        <v>50</v>
      </c>
      <c r="D19" s="3" t="s">
        <v>47</v>
      </c>
      <c r="E19" s="11" t="n">
        <v>46484</v>
      </c>
      <c r="F19" s="3" t="s">
        <v>48</v>
      </c>
    </row>
    <row r="20" customFormat="false" ht="38" hidden="false" customHeight="true" outlineLevel="0" collapsed="false">
      <c r="A20" s="3" t="s">
        <v>61</v>
      </c>
      <c r="B20" s="11" t="n">
        <v>46487</v>
      </c>
      <c r="C20" s="3" t="s">
        <v>50</v>
      </c>
      <c r="D20" s="3" t="s">
        <v>47</v>
      </c>
      <c r="E20" s="11" t="n">
        <v>46490</v>
      </c>
      <c r="F20" s="3" t="s">
        <v>48</v>
      </c>
    </row>
    <row r="21" customFormat="false" ht="38" hidden="false" customHeight="true" outlineLevel="0" collapsed="false">
      <c r="A21" s="3" t="s">
        <v>62</v>
      </c>
      <c r="B21" s="11" t="n">
        <v>46489</v>
      </c>
      <c r="C21" s="3" t="s">
        <v>46</v>
      </c>
      <c r="D21" s="3" t="s">
        <v>52</v>
      </c>
      <c r="E21" s="11"/>
      <c r="F21" s="3" t="s">
        <v>48</v>
      </c>
    </row>
    <row r="22" customFormat="false" ht="38" hidden="false" customHeight="true" outlineLevel="0" collapsed="false">
      <c r="A22" s="3" t="s">
        <v>63</v>
      </c>
      <c r="B22" s="11" t="n">
        <v>46482</v>
      </c>
      <c r="C22" s="3" t="s">
        <v>50</v>
      </c>
      <c r="D22" s="3" t="s">
        <v>47</v>
      </c>
      <c r="E22" s="11" t="n">
        <v>46485</v>
      </c>
      <c r="F22" s="3" t="s">
        <v>48</v>
      </c>
    </row>
    <row r="23" customFormat="false" ht="38" hidden="false" customHeight="true" outlineLevel="0" collapsed="false">
      <c r="A23" s="3" t="s">
        <v>64</v>
      </c>
      <c r="B23" s="11" t="n">
        <v>46488</v>
      </c>
      <c r="C23" s="3" t="s">
        <v>50</v>
      </c>
      <c r="D23" s="3" t="s">
        <v>52</v>
      </c>
      <c r="E23" s="11"/>
      <c r="F23" s="3" t="s">
        <v>48</v>
      </c>
    </row>
    <row r="24" customFormat="false" ht="38" hidden="false" customHeight="true" outlineLevel="0" collapsed="false">
      <c r="A24" s="3" t="s">
        <v>65</v>
      </c>
      <c r="B24" s="11" t="n">
        <v>46483</v>
      </c>
      <c r="C24" s="3" t="s">
        <v>50</v>
      </c>
      <c r="D24" s="3" t="s">
        <v>47</v>
      </c>
      <c r="E24" s="11" t="n">
        <v>46486</v>
      </c>
      <c r="F24" s="3" t="s">
        <v>48</v>
      </c>
    </row>
    <row r="25" customFormat="false" ht="38" hidden="false" customHeight="true" outlineLevel="0" collapsed="false">
      <c r="A25" s="3" t="s">
        <v>66</v>
      </c>
      <c r="B25" s="11" t="n">
        <v>46491</v>
      </c>
      <c r="C25" s="3" t="s">
        <v>46</v>
      </c>
      <c r="D25" s="3" t="s">
        <v>52</v>
      </c>
      <c r="E25" s="11"/>
      <c r="F25" s="3" t="s">
        <v>48</v>
      </c>
    </row>
    <row r="26" customFormat="false" ht="38" hidden="false" customHeight="true" outlineLevel="0" collapsed="false">
      <c r="A26" s="3" t="s">
        <v>67</v>
      </c>
      <c r="B26" s="11" t="n">
        <v>46480</v>
      </c>
      <c r="C26" s="3" t="s">
        <v>46</v>
      </c>
      <c r="D26" s="3" t="s">
        <v>47</v>
      </c>
      <c r="E26" s="11" t="n">
        <v>46483</v>
      </c>
      <c r="F26" s="3" t="s">
        <v>48</v>
      </c>
    </row>
    <row r="27" customFormat="false" ht="38" hidden="false" customHeight="true" outlineLevel="0" collapsed="false">
      <c r="A27" s="3" t="s">
        <v>68</v>
      </c>
      <c r="B27" s="11" t="n">
        <v>46488</v>
      </c>
      <c r="C27" s="3" t="s">
        <v>50</v>
      </c>
      <c r="D27" s="3" t="s">
        <v>52</v>
      </c>
      <c r="E27" s="11"/>
      <c r="F27" s="3" t="s">
        <v>48</v>
      </c>
    </row>
    <row r="28" customFormat="false" ht="38" hidden="false" customHeight="true" outlineLevel="0" collapsed="false">
      <c r="A28" s="3" t="s">
        <v>69</v>
      </c>
      <c r="B28" s="11" t="n">
        <v>46485</v>
      </c>
      <c r="C28" s="3" t="s">
        <v>50</v>
      </c>
      <c r="D28" s="3" t="s">
        <v>47</v>
      </c>
      <c r="E28" s="11" t="n">
        <v>46488</v>
      </c>
      <c r="F28" s="3" t="s">
        <v>48</v>
      </c>
    </row>
    <row r="29" customFormat="false" ht="38" hidden="false" customHeight="true" outlineLevel="0" collapsed="false">
      <c r="A29" s="3" t="s">
        <v>70</v>
      </c>
      <c r="B29" s="11" t="n">
        <v>46481</v>
      </c>
      <c r="C29" s="3" t="s">
        <v>46</v>
      </c>
      <c r="D29" s="3" t="s">
        <v>47</v>
      </c>
      <c r="E29" s="11" t="n">
        <v>46484</v>
      </c>
      <c r="F29" s="3" t="s">
        <v>48</v>
      </c>
    </row>
    <row r="30" customFormat="false" ht="38" hidden="false" customHeight="true" outlineLevel="0" collapsed="false">
      <c r="A30" s="3" t="s">
        <v>71</v>
      </c>
      <c r="B30" s="11" t="n">
        <v>46489</v>
      </c>
      <c r="C30" s="3" t="s">
        <v>50</v>
      </c>
      <c r="D30" s="3" t="s">
        <v>52</v>
      </c>
      <c r="E30" s="11"/>
      <c r="F30" s="3" t="s">
        <v>48</v>
      </c>
    </row>
    <row r="31" customFormat="false" ht="38" hidden="false" customHeight="true" outlineLevel="0" collapsed="false">
      <c r="A31" s="3" t="s">
        <v>72</v>
      </c>
      <c r="B31" s="11" t="n">
        <v>46487</v>
      </c>
      <c r="C31" s="3" t="s">
        <v>50</v>
      </c>
      <c r="D31" s="3" t="s">
        <v>47</v>
      </c>
      <c r="E31" s="11" t="n">
        <v>46490</v>
      </c>
      <c r="F31" s="3" t="s">
        <v>48</v>
      </c>
    </row>
    <row r="32" customFormat="false" ht="38" hidden="false" customHeight="true" outlineLevel="0" collapsed="false">
      <c r="A32" s="3" t="s">
        <v>73</v>
      </c>
      <c r="B32" s="11" t="n">
        <v>46483</v>
      </c>
      <c r="C32" s="3" t="s">
        <v>46</v>
      </c>
      <c r="D32" s="3" t="s">
        <v>47</v>
      </c>
      <c r="E32" s="11" t="n">
        <v>46486</v>
      </c>
      <c r="F32" s="3" t="s">
        <v>48</v>
      </c>
    </row>
    <row r="33" customFormat="false" ht="38" hidden="false" customHeight="true" outlineLevel="0" collapsed="false">
      <c r="A33" s="3" t="s">
        <v>74</v>
      </c>
      <c r="B33" s="11" t="n">
        <v>46488</v>
      </c>
      <c r="C33" s="3" t="s">
        <v>46</v>
      </c>
      <c r="D33" s="3" t="s">
        <v>52</v>
      </c>
      <c r="E33" s="11"/>
      <c r="F33" s="3" t="s">
        <v>48</v>
      </c>
    </row>
    <row r="34" customFormat="false" ht="38" hidden="false" customHeight="true" outlineLevel="0" collapsed="false">
      <c r="A34" s="3" t="s">
        <v>75</v>
      </c>
      <c r="B34" s="11" t="n">
        <v>46484</v>
      </c>
      <c r="C34" s="3" t="s">
        <v>46</v>
      </c>
      <c r="D34" s="3" t="s">
        <v>47</v>
      </c>
      <c r="E34" s="11" t="n">
        <v>46487</v>
      </c>
      <c r="F34" s="3" t="s">
        <v>48</v>
      </c>
    </row>
    <row r="35" customFormat="false" ht="38" hidden="false" customHeight="true" outlineLevel="0" collapsed="false">
      <c r="A35" s="3" t="s">
        <v>76</v>
      </c>
      <c r="B35" s="11" t="n">
        <v>46490</v>
      </c>
      <c r="C35" s="3" t="s">
        <v>50</v>
      </c>
      <c r="D35" s="3" t="s">
        <v>52</v>
      </c>
      <c r="E35" s="11"/>
      <c r="F35" s="3" t="s">
        <v>48</v>
      </c>
    </row>
    <row r="36" customFormat="false" ht="38" hidden="false" customHeight="true" outlineLevel="0" collapsed="false">
      <c r="A36" s="3" t="s">
        <v>77</v>
      </c>
      <c r="B36" s="11" t="n">
        <v>46486</v>
      </c>
      <c r="C36" s="3" t="s">
        <v>46</v>
      </c>
      <c r="D36" s="3" t="s">
        <v>47</v>
      </c>
      <c r="E36" s="11" t="n">
        <v>46489</v>
      </c>
      <c r="F36" s="3" t="s">
        <v>48</v>
      </c>
    </row>
    <row r="37" customFormat="false" ht="38" hidden="false" customHeight="true" outlineLevel="0" collapsed="false">
      <c r="A37" s="3" t="s">
        <v>78</v>
      </c>
      <c r="B37" s="11" t="n">
        <v>46488</v>
      </c>
      <c r="C37" s="3" t="s">
        <v>46</v>
      </c>
      <c r="D37" s="3" t="s">
        <v>52</v>
      </c>
      <c r="E37" s="11"/>
      <c r="F37" s="3" t="s">
        <v>48</v>
      </c>
    </row>
    <row r="38" customFormat="false" ht="38" hidden="false" customHeight="true" outlineLevel="0" collapsed="false">
      <c r="A38" s="3" t="s">
        <v>79</v>
      </c>
      <c r="B38" s="11" t="n">
        <v>46487</v>
      </c>
      <c r="C38" s="3" t="s">
        <v>50</v>
      </c>
      <c r="D38" s="3" t="s">
        <v>52</v>
      </c>
      <c r="E38" s="11"/>
      <c r="F38" s="3" t="s">
        <v>48</v>
      </c>
    </row>
    <row r="39" customFormat="false" ht="24" hidden="false" customHeight="true" outlineLevel="0" collapsed="false">
      <c r="A39" s="1"/>
      <c r="B39" s="1"/>
      <c r="C39" s="1"/>
      <c r="D39" s="1"/>
      <c r="E39" s="1"/>
      <c r="F39" s="1"/>
    </row>
    <row r="40" customFormat="false" ht="28" hidden="false" customHeight="true" outlineLevel="0" collapsed="false">
      <c r="A40" s="3" t="s">
        <v>80</v>
      </c>
      <c r="B40" s="3"/>
      <c r="C40" s="3"/>
      <c r="D40" s="3"/>
      <c r="E40" s="1"/>
      <c r="F40" s="1"/>
    </row>
    <row r="41" customFormat="false" ht="42" hidden="false" customHeight="true" outlineLevel="0" collapsed="false">
      <c r="A41" s="3" t="s">
        <v>81</v>
      </c>
      <c r="B41" s="3"/>
      <c r="C41" s="3"/>
      <c r="D41" s="3"/>
      <c r="E41" s="1"/>
      <c r="F41" s="1"/>
    </row>
    <row r="42" customFormat="false" ht="42" hidden="false" customHeight="true" outlineLevel="0" collapsed="false">
      <c r="A42" s="3" t="s">
        <v>82</v>
      </c>
      <c r="B42" s="3"/>
      <c r="C42" s="3"/>
      <c r="D42" s="3"/>
      <c r="E42" s="1"/>
      <c r="F42" s="1"/>
    </row>
    <row r="43" customFormat="false" ht="42" hidden="false" customHeight="true" outlineLevel="0" collapsed="false">
      <c r="A43" s="3" t="s">
        <v>83</v>
      </c>
      <c r="B43" s="3"/>
      <c r="C43" s="3"/>
      <c r="D43" s="3"/>
      <c r="E43" s="1"/>
      <c r="F43" s="1"/>
    </row>
    <row r="44" customFormat="false" ht="42" hidden="false" customHeight="true" outlineLevel="0" collapsed="false">
      <c r="A44" s="3" t="s">
        <v>84</v>
      </c>
      <c r="B44" s="3"/>
      <c r="C44" s="3"/>
      <c r="D44" s="3"/>
      <c r="E44" s="1"/>
      <c r="F44" s="1"/>
    </row>
    <row r="45" customFormat="false" ht="42" hidden="false" customHeight="true" outlineLevel="0" collapsed="false">
      <c r="A45" s="3" t="s">
        <v>85</v>
      </c>
      <c r="B45" s="3"/>
      <c r="C45" s="3"/>
      <c r="D45" s="3"/>
      <c r="E45" s="1"/>
      <c r="F45" s="1"/>
    </row>
    <row r="46" customFormat="false" ht="42" hidden="false" customHeight="true" outlineLevel="0" collapsed="false">
      <c r="A46" s="3" t="s">
        <v>86</v>
      </c>
      <c r="B46" s="3"/>
      <c r="C46" s="3"/>
      <c r="D46" s="3"/>
      <c r="E46" s="1"/>
      <c r="F46" s="1"/>
    </row>
    <row r="47" customFormat="false" ht="42" hidden="false" customHeight="true" outlineLevel="0" collapsed="false">
      <c r="A47" s="3" t="s">
        <v>87</v>
      </c>
      <c r="B47" s="3"/>
      <c r="C47" s="3"/>
      <c r="D47" s="3"/>
      <c r="E47" s="1"/>
      <c r="F47" s="1"/>
    </row>
    <row r="48" customFormat="false" ht="42" hidden="false" customHeight="true" outlineLevel="0" collapsed="false">
      <c r="A48" s="3" t="s">
        <v>88</v>
      </c>
      <c r="B48" s="3"/>
      <c r="C48" s="3"/>
      <c r="D48" s="3"/>
      <c r="E48" s="1"/>
      <c r="F48" s="1"/>
    </row>
    <row r="49" customFormat="false" ht="42" hidden="false" customHeight="true" outlineLevel="0" collapsed="false">
      <c r="A49" s="3" t="s">
        <v>89</v>
      </c>
      <c r="B49" s="3"/>
      <c r="C49" s="3"/>
      <c r="D49" s="3"/>
      <c r="E49" s="1"/>
      <c r="F49" s="1"/>
    </row>
    <row r="50" customFormat="false" ht="42" hidden="false" customHeight="true" outlineLevel="0" collapsed="false">
      <c r="A50" s="3" t="s">
        <v>90</v>
      </c>
      <c r="B50" s="3"/>
      <c r="C50" s="3"/>
      <c r="D50" s="3"/>
      <c r="E50" s="1"/>
      <c r="F50" s="1"/>
    </row>
    <row r="51" customFormat="false" ht="28" hidden="false" customHeight="true" outlineLevel="0" collapsed="false">
      <c r="A51" s="3" t="s">
        <v>91</v>
      </c>
      <c r="B51" s="3"/>
      <c r="C51" s="3"/>
      <c r="D51" s="3"/>
      <c r="E51" s="1"/>
      <c r="F51" s="1"/>
    </row>
    <row r="52" customFormat="false" ht="42" hidden="false" customHeight="true" outlineLevel="0" collapsed="false">
      <c r="A52" s="3" t="s">
        <v>92</v>
      </c>
      <c r="B52" s="3"/>
      <c r="C52" s="3"/>
      <c r="D52" s="3"/>
      <c r="E52" s="1"/>
      <c r="F52" s="1"/>
    </row>
    <row r="53" customFormat="false" ht="42" hidden="false" customHeight="true" outlineLevel="0" collapsed="false">
      <c r="A53" s="3" t="s">
        <v>93</v>
      </c>
      <c r="B53" s="3"/>
      <c r="C53" s="3"/>
      <c r="D53" s="3"/>
      <c r="E53" s="1"/>
      <c r="F53" s="1"/>
    </row>
    <row r="54" customFormat="false" ht="42" hidden="false" customHeight="true" outlineLevel="0" collapsed="false">
      <c r="A54" s="3" t="s">
        <v>94</v>
      </c>
      <c r="B54" s="3"/>
      <c r="C54" s="3"/>
      <c r="D54" s="3"/>
      <c r="E54" s="1"/>
      <c r="F54" s="1"/>
    </row>
    <row r="55" customFormat="false" ht="42" hidden="false" customHeight="true" outlineLevel="0" collapsed="false">
      <c r="A55" s="3" t="s">
        <v>95</v>
      </c>
      <c r="B55" s="3"/>
      <c r="C55" s="3"/>
      <c r="D55" s="3"/>
      <c r="E55" s="1"/>
      <c r="F55" s="1"/>
    </row>
    <row r="56" customFormat="false" ht="42" hidden="false" customHeight="true" outlineLevel="0" collapsed="false">
      <c r="A56" s="3" t="s">
        <v>96</v>
      </c>
      <c r="B56" s="3"/>
      <c r="C56" s="3"/>
      <c r="D56" s="3"/>
      <c r="E56" s="1"/>
      <c r="F56" s="1"/>
    </row>
    <row r="57" customFormat="false" ht="42" hidden="false" customHeight="true" outlineLevel="0" collapsed="false">
      <c r="A57" s="3" t="s">
        <v>97</v>
      </c>
      <c r="B57" s="3"/>
      <c r="C57" s="3"/>
      <c r="D57" s="3"/>
      <c r="E57" s="1"/>
      <c r="F57" s="1"/>
    </row>
    <row r="58" customFormat="false" ht="42" hidden="false" customHeight="true" outlineLevel="0" collapsed="false">
      <c r="A58" s="3" t="s">
        <v>98</v>
      </c>
      <c r="B58" s="3"/>
      <c r="C58" s="3"/>
      <c r="D58" s="3"/>
      <c r="E58" s="1"/>
      <c r="F58" s="1"/>
    </row>
    <row r="59" customFormat="false" ht="42" hidden="false" customHeight="true" outlineLevel="0" collapsed="false">
      <c r="A59" s="3" t="s">
        <v>99</v>
      </c>
      <c r="B59" s="3"/>
      <c r="C59" s="3"/>
      <c r="D59" s="3"/>
      <c r="E59" s="1"/>
      <c r="F59" s="1"/>
    </row>
    <row r="60" customFormat="false" ht="28" hidden="false" customHeight="true" outlineLevel="0" collapsed="false">
      <c r="A60" s="3" t="s">
        <v>100</v>
      </c>
      <c r="B60" s="3"/>
      <c r="C60" s="3"/>
      <c r="D60" s="3"/>
      <c r="E60" s="1"/>
      <c r="F60" s="1"/>
    </row>
    <row r="61" customFormat="false" ht="42" hidden="false" customHeight="true" outlineLevel="0" collapsed="false">
      <c r="A61" s="3" t="s">
        <v>101</v>
      </c>
      <c r="B61" s="3"/>
      <c r="C61" s="3"/>
      <c r="D61" s="3"/>
      <c r="E61" s="1"/>
      <c r="F61" s="1"/>
    </row>
    <row r="62" customFormat="false" ht="42" hidden="false" customHeight="true" outlineLevel="0" collapsed="false">
      <c r="A62" s="3" t="s">
        <v>102</v>
      </c>
      <c r="B62" s="3"/>
      <c r="C62" s="3"/>
      <c r="D62" s="3"/>
      <c r="E62" s="1"/>
      <c r="F62" s="1"/>
    </row>
    <row r="63" customFormat="false" ht="42" hidden="false" customHeight="true" outlineLevel="0" collapsed="false">
      <c r="A63" s="3" t="s">
        <v>103</v>
      </c>
      <c r="B63" s="3"/>
      <c r="C63" s="3"/>
      <c r="D63" s="3"/>
      <c r="E63" s="1"/>
      <c r="F63" s="1"/>
    </row>
    <row r="64" customFormat="false" ht="42" hidden="false" customHeight="true" outlineLevel="0" collapsed="false">
      <c r="A64" s="3" t="s">
        <v>104</v>
      </c>
      <c r="B64" s="3"/>
      <c r="C64" s="3"/>
      <c r="D64" s="3"/>
      <c r="E64" s="1"/>
      <c r="F64" s="1"/>
    </row>
    <row r="65" customFormat="false" ht="42" hidden="false" customHeight="true" outlineLevel="0" collapsed="false">
      <c r="A65" s="3" t="s">
        <v>105</v>
      </c>
      <c r="B65" s="3"/>
      <c r="C65" s="3"/>
      <c r="D65" s="3"/>
      <c r="E65" s="1"/>
      <c r="F65" s="1"/>
    </row>
    <row r="66" customFormat="false" ht="42" hidden="false" customHeight="true" outlineLevel="0" collapsed="false">
      <c r="A66" s="3" t="s">
        <v>106</v>
      </c>
      <c r="B66" s="3"/>
      <c r="C66" s="3"/>
      <c r="D66" s="3"/>
      <c r="E66" s="1"/>
      <c r="F66" s="1"/>
    </row>
    <row r="67" customFormat="false" ht="42" hidden="false" customHeight="true" outlineLevel="0" collapsed="false">
      <c r="A67" s="3" t="s">
        <v>107</v>
      </c>
      <c r="B67" s="3"/>
      <c r="C67" s="3"/>
      <c r="D67" s="3"/>
      <c r="E67" s="1"/>
      <c r="F67" s="1"/>
    </row>
    <row r="68" customFormat="false" ht="42" hidden="false" customHeight="true" outlineLevel="0" collapsed="false">
      <c r="A68" s="3" t="s">
        <v>108</v>
      </c>
      <c r="B68" s="3"/>
      <c r="C68" s="3"/>
      <c r="D68" s="3"/>
      <c r="E68" s="1"/>
      <c r="F68" s="1"/>
    </row>
    <row r="69" customFormat="false" ht="28" hidden="false" customHeight="true" outlineLevel="0" collapsed="false">
      <c r="A69" s="3" t="s">
        <v>109</v>
      </c>
      <c r="B69" s="3"/>
      <c r="C69" s="3"/>
      <c r="D69" s="3"/>
      <c r="E69" s="1"/>
      <c r="F69" s="1"/>
    </row>
    <row r="70" customFormat="false" ht="42" hidden="false" customHeight="true" outlineLevel="0" collapsed="false">
      <c r="A70" s="3" t="s">
        <v>110</v>
      </c>
      <c r="B70" s="3"/>
      <c r="C70" s="3"/>
      <c r="D70" s="3"/>
      <c r="E70" s="1"/>
      <c r="F70" s="1"/>
    </row>
    <row r="71" customFormat="false" ht="35" hidden="false" customHeight="true" outlineLevel="0" collapsed="false">
      <c r="A71" s="3" t="s">
        <v>111</v>
      </c>
      <c r="B71" s="3"/>
      <c r="C71" s="3"/>
      <c r="D71" s="3"/>
      <c r="E71" s="1"/>
      <c r="F71" s="1"/>
    </row>
    <row r="72" customFormat="false" ht="35" hidden="false" customHeight="true" outlineLevel="0" collapsed="false">
      <c r="A72" s="3" t="s">
        <v>112</v>
      </c>
      <c r="B72" s="3"/>
      <c r="C72" s="3"/>
      <c r="D72" s="3"/>
      <c r="E72" s="1"/>
      <c r="F72" s="1"/>
    </row>
    <row r="73" customFormat="false" ht="35" hidden="false" customHeight="true" outlineLevel="0" collapsed="false">
      <c r="A73" s="3" t="s">
        <v>113</v>
      </c>
      <c r="B73" s="3"/>
      <c r="C73" s="3"/>
      <c r="D73" s="3"/>
      <c r="E73" s="1"/>
      <c r="F73" s="1"/>
    </row>
    <row r="74" customFormat="false" ht="35" hidden="false" customHeight="true" outlineLevel="0" collapsed="false">
      <c r="A74" s="3" t="s">
        <v>114</v>
      </c>
      <c r="B74" s="3"/>
      <c r="C74" s="3"/>
      <c r="D74" s="3"/>
      <c r="E74" s="1"/>
      <c r="F74" s="1"/>
    </row>
    <row r="75" customFormat="false" ht="35" hidden="false" customHeight="true" outlineLevel="0" collapsed="false">
      <c r="A75" s="3" t="s">
        <v>115</v>
      </c>
      <c r="B75" s="3"/>
      <c r="C75" s="3"/>
      <c r="D75" s="3"/>
      <c r="E75" s="1"/>
      <c r="F75" s="1"/>
    </row>
    <row r="76" customFormat="false" ht="35" hidden="false" customHeight="true" outlineLevel="0" collapsed="false">
      <c r="A76" s="3" t="s">
        <v>116</v>
      </c>
      <c r="B76" s="3"/>
      <c r="C76" s="3"/>
      <c r="D76" s="3"/>
      <c r="E76" s="1"/>
      <c r="F76" s="1"/>
    </row>
    <row r="77" customFormat="false" ht="50" hidden="false" customHeight="true" outlineLevel="0" collapsed="false">
      <c r="A77" s="3" t="s">
        <v>117</v>
      </c>
      <c r="B77" s="3"/>
      <c r="C77" s="3"/>
      <c r="D77" s="3"/>
      <c r="E77" s="1"/>
      <c r="F77" s="1"/>
    </row>
    <row r="78" customFormat="false" ht="24" hidden="false" customHeight="true" outlineLevel="0" collapsed="false">
      <c r="A78" s="1"/>
      <c r="B78" s="1"/>
      <c r="C78" s="1"/>
      <c r="D78" s="1"/>
      <c r="E78" s="1"/>
      <c r="F78" s="1"/>
    </row>
    <row r="79" customFormat="false" ht="24" hidden="false" customHeight="true" outlineLevel="0" collapsed="false">
      <c r="A79" s="1"/>
      <c r="B79" s="1"/>
      <c r="C79" s="1"/>
      <c r="D79" s="1"/>
      <c r="E79" s="1"/>
      <c r="F79" s="1"/>
    </row>
    <row r="80" customFormat="false" ht="24" hidden="false" customHeight="true" outlineLevel="0" collapsed="false">
      <c r="A80" s="1"/>
      <c r="B80" s="1"/>
      <c r="C80" s="1"/>
      <c r="D80" s="1"/>
      <c r="E80" s="1"/>
      <c r="F80" s="1"/>
    </row>
    <row r="81" customFormat="false" ht="24" hidden="false" customHeight="true" outlineLevel="0" collapsed="false">
      <c r="A81" s="1"/>
      <c r="B81" s="1"/>
      <c r="C81" s="1"/>
      <c r="D81" s="1"/>
      <c r="E81" s="1"/>
      <c r="F81" s="1"/>
    </row>
    <row r="82" customFormat="false" ht="24" hidden="false" customHeight="true" outlineLevel="0" collapsed="false">
      <c r="A82" s="1"/>
      <c r="B82" s="1"/>
      <c r="C82" s="1"/>
      <c r="D82" s="1"/>
      <c r="E82" s="1"/>
      <c r="F82" s="1"/>
    </row>
    <row r="83" customFormat="false" ht="24" hidden="false" customHeight="true" outlineLevel="0" collapsed="false">
      <c r="A83" s="1"/>
      <c r="B83" s="1"/>
      <c r="C83" s="1"/>
      <c r="D83" s="1"/>
      <c r="E83" s="1"/>
      <c r="F83" s="1"/>
    </row>
    <row r="84" customFormat="false" ht="24" hidden="false" customHeight="true" outlineLevel="0" collapsed="false">
      <c r="A84" s="1"/>
      <c r="B84" s="1"/>
      <c r="C84" s="1"/>
      <c r="D84" s="1"/>
      <c r="E84" s="1"/>
      <c r="F84" s="1"/>
    </row>
    <row r="85" customFormat="false" ht="24" hidden="false" customHeight="true" outlineLevel="0" collapsed="false">
      <c r="A85" s="1"/>
      <c r="B85" s="1"/>
      <c r="C85" s="1"/>
      <c r="D85" s="1"/>
      <c r="E85" s="1"/>
      <c r="F85" s="1"/>
    </row>
    <row r="86" customFormat="false" ht="24" hidden="false" customHeight="true" outlineLevel="0" collapsed="false">
      <c r="A86" s="1"/>
      <c r="B86" s="1"/>
      <c r="C86" s="1"/>
      <c r="D86" s="1"/>
      <c r="E86" s="1"/>
      <c r="F86" s="1"/>
    </row>
    <row r="87" customFormat="false" ht="24" hidden="false" customHeight="true" outlineLevel="0" collapsed="false">
      <c r="A87" s="1"/>
      <c r="B87" s="1"/>
      <c r="C87" s="1"/>
      <c r="D87" s="1"/>
      <c r="E87" s="1"/>
      <c r="F87" s="1"/>
    </row>
  </sheetData>
  <mergeCells count="41">
    <mergeCell ref="A2:D2"/>
    <mergeCell ref="A3:D3"/>
    <mergeCell ref="A6:D6"/>
    <mergeCell ref="A40:D40"/>
    <mergeCell ref="A41:D41"/>
    <mergeCell ref="A42:D42"/>
    <mergeCell ref="A43:D43"/>
    <mergeCell ref="A44:D44"/>
    <mergeCell ref="A45:D45"/>
    <mergeCell ref="A46:D46"/>
    <mergeCell ref="A47:D47"/>
    <mergeCell ref="A48:D48"/>
    <mergeCell ref="A49:D49"/>
    <mergeCell ref="A50:D50"/>
    <mergeCell ref="A51:D51"/>
    <mergeCell ref="A52:D52"/>
    <mergeCell ref="A53:D53"/>
    <mergeCell ref="A54:D54"/>
    <mergeCell ref="A55:D55"/>
    <mergeCell ref="A56:D56"/>
    <mergeCell ref="A57:D57"/>
    <mergeCell ref="A58:D58"/>
    <mergeCell ref="A59:D59"/>
    <mergeCell ref="A60:D60"/>
    <mergeCell ref="A61:D61"/>
    <mergeCell ref="A62:D62"/>
    <mergeCell ref="A63:D63"/>
    <mergeCell ref="A64:D64"/>
    <mergeCell ref="A65:D65"/>
    <mergeCell ref="A66:D66"/>
    <mergeCell ref="A67:D67"/>
    <mergeCell ref="A68:D68"/>
    <mergeCell ref="A69:D69"/>
    <mergeCell ref="A70:D70"/>
    <mergeCell ref="A71:D71"/>
    <mergeCell ref="A72:D72"/>
    <mergeCell ref="A73:D73"/>
    <mergeCell ref="A74:D74"/>
    <mergeCell ref="A75:D75"/>
    <mergeCell ref="A76:D76"/>
    <mergeCell ref="A77:D77"/>
  </mergeCell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2" min="1" style="0" width="22"/>
    <col collapsed="false" customWidth="true" hidden="false" outlineLevel="0" max="3" min="3" style="0" width="32"/>
    <col collapsed="false" customWidth="true" hidden="false" outlineLevel="0" max="4" min="4" style="0" width="42"/>
    <col collapsed="false" customWidth="true" hidden="false" outlineLevel="0" max="8" min="5" style="0" width="18"/>
  </cols>
  <sheetData>
    <row r="1" customFormat="false" ht="24" hidden="false" customHeight="true" outlineLevel="0" collapsed="false">
      <c r="A1" s="1"/>
      <c r="B1" s="1"/>
      <c r="C1" s="1"/>
      <c r="D1" s="1"/>
      <c r="E1" s="1"/>
      <c r="F1" s="1"/>
      <c r="G1" s="1"/>
      <c r="H1" s="1"/>
    </row>
    <row r="2" customFormat="false" ht="30" hidden="false" customHeight="true" outlineLevel="0" collapsed="false">
      <c r="A2" s="2" t="s">
        <v>118</v>
      </c>
      <c r="B2" s="2"/>
      <c r="C2" s="2"/>
      <c r="D2" s="2"/>
      <c r="E2" s="1"/>
      <c r="F2" s="1"/>
      <c r="G2" s="1"/>
      <c r="H2" s="1"/>
    </row>
    <row r="3" customFormat="false" ht="50" hidden="false" customHeight="true" outlineLevel="0" collapsed="false">
      <c r="A3" s="3" t="s">
        <v>119</v>
      </c>
      <c r="B3" s="3"/>
      <c r="C3" s="3"/>
      <c r="D3" s="3"/>
      <c r="E3" s="1"/>
      <c r="F3" s="1"/>
      <c r="G3" s="1"/>
      <c r="H3" s="1"/>
    </row>
    <row r="4" customFormat="false" ht="24" hidden="false" customHeight="true" outlineLevel="0" collapsed="false">
      <c r="A4" s="1"/>
      <c r="B4" s="1"/>
      <c r="C4" s="1"/>
      <c r="D4" s="1"/>
      <c r="E4" s="1"/>
      <c r="F4" s="1"/>
      <c r="G4" s="1"/>
      <c r="H4" s="1"/>
    </row>
    <row r="5" customFormat="false" ht="38" hidden="false" customHeight="true" outlineLevel="0" collapsed="false">
      <c r="A5" s="4" t="s">
        <v>3</v>
      </c>
      <c r="B5" s="4" t="s">
        <v>120</v>
      </c>
      <c r="C5" s="4" t="s">
        <v>5</v>
      </c>
      <c r="D5" s="4" t="s">
        <v>121</v>
      </c>
      <c r="E5" s="1"/>
      <c r="F5" s="1"/>
      <c r="G5" s="1"/>
      <c r="H5" s="1"/>
    </row>
    <row r="6" customFormat="false" ht="36" hidden="false" customHeight="true" outlineLevel="0" collapsed="false">
      <c r="A6" s="1" t="s">
        <v>122</v>
      </c>
      <c r="B6" s="12" t="n">
        <v>1</v>
      </c>
      <c r="C6" s="1" t="s">
        <v>50</v>
      </c>
      <c r="D6" s="1" t="n">
        <v>3</v>
      </c>
      <c r="E6" s="1"/>
      <c r="F6" s="1"/>
      <c r="G6" s="1"/>
      <c r="H6" s="1"/>
    </row>
    <row r="7" customFormat="false" ht="36" hidden="false" customHeight="true" outlineLevel="0" collapsed="false">
      <c r="A7" s="1" t="s">
        <v>123</v>
      </c>
      <c r="B7" s="12" t="n">
        <v>2</v>
      </c>
      <c r="C7" s="1" t="s">
        <v>50</v>
      </c>
      <c r="D7" s="1"/>
      <c r="E7" s="1"/>
      <c r="F7" s="1"/>
      <c r="G7" s="1"/>
      <c r="H7" s="1"/>
    </row>
    <row r="8" customFormat="false" ht="36" hidden="false" customHeight="true" outlineLevel="0" collapsed="false">
      <c r="A8" s="1" t="s">
        <v>124</v>
      </c>
      <c r="B8" s="12" t="n">
        <v>2</v>
      </c>
      <c r="C8" s="1" t="s">
        <v>50</v>
      </c>
      <c r="D8" s="1"/>
      <c r="E8" s="1"/>
      <c r="F8" s="1"/>
      <c r="G8" s="1"/>
      <c r="H8" s="1"/>
    </row>
    <row r="9" customFormat="false" ht="36" hidden="false" customHeight="true" outlineLevel="0" collapsed="false">
      <c r="A9" s="1" t="s">
        <v>125</v>
      </c>
      <c r="B9" s="12" t="n">
        <v>4</v>
      </c>
      <c r="C9" s="1" t="s">
        <v>50</v>
      </c>
      <c r="D9" s="1"/>
      <c r="E9" s="1"/>
      <c r="F9" s="1"/>
      <c r="G9" s="1"/>
      <c r="H9" s="1"/>
    </row>
    <row r="10" customFormat="false" ht="24" hidden="false" customHeight="true" outlineLevel="0" collapsed="false">
      <c r="A10" s="1"/>
      <c r="B10" s="1"/>
      <c r="C10" s="1"/>
      <c r="D10" s="1"/>
      <c r="E10" s="1"/>
      <c r="F10" s="1"/>
      <c r="G10" s="1"/>
      <c r="H10" s="1"/>
    </row>
    <row r="11" customFormat="false" ht="24" hidden="false" customHeight="true" outlineLevel="0" collapsed="false">
      <c r="A11" s="1" t="s">
        <v>126</v>
      </c>
      <c r="B11" s="1" t="n">
        <v>250</v>
      </c>
      <c r="C11" s="1"/>
      <c r="D11" s="1"/>
      <c r="E11" s="1"/>
      <c r="F11" s="1"/>
      <c r="G11" s="1"/>
      <c r="H11" s="1"/>
    </row>
    <row r="12" customFormat="false" ht="24" hidden="false" customHeight="true" outlineLevel="0" collapsed="false">
      <c r="A12" s="1" t="s">
        <v>127</v>
      </c>
      <c r="B12" s="1" t="n">
        <v>4</v>
      </c>
      <c r="C12" s="1"/>
      <c r="D12" s="1"/>
      <c r="E12" s="1"/>
      <c r="F12" s="1"/>
      <c r="G12" s="1"/>
      <c r="H12" s="1"/>
    </row>
    <row r="13" customFormat="false" ht="24" hidden="false" customHeight="true" outlineLevel="0" collapsed="false">
      <c r="A13" s="1" t="s">
        <v>128</v>
      </c>
      <c r="B13" s="1" t="n">
        <v>250</v>
      </c>
      <c r="C13" s="1"/>
      <c r="D13" s="1"/>
      <c r="E13" s="1"/>
      <c r="F13" s="1"/>
      <c r="G13" s="1"/>
      <c r="H13" s="1"/>
    </row>
    <row r="14" customFormat="false" ht="24" hidden="false" customHeight="true" outlineLevel="0" collapsed="false">
      <c r="A14" s="1"/>
      <c r="B14" s="1"/>
      <c r="C14" s="1"/>
      <c r="D14" s="1"/>
      <c r="E14" s="1"/>
      <c r="F14" s="1"/>
      <c r="G14" s="1"/>
      <c r="H14" s="1"/>
    </row>
    <row r="15" customFormat="false" ht="38" hidden="false" customHeight="true" outlineLevel="0" collapsed="false">
      <c r="A15" s="4" t="s">
        <v>8</v>
      </c>
      <c r="B15" s="4" t="s">
        <v>129</v>
      </c>
      <c r="C15" s="4" t="s">
        <v>11</v>
      </c>
      <c r="D15" s="1"/>
      <c r="E15" s="1"/>
      <c r="F15" s="1"/>
      <c r="G15" s="1"/>
      <c r="H15" s="1"/>
    </row>
    <row r="16" customFormat="false" ht="24" hidden="false" customHeight="true" outlineLevel="0" collapsed="false">
      <c r="A16" s="1" t="s">
        <v>130</v>
      </c>
      <c r="B16" s="1" t="n">
        <f aca="false">COUNTIFS(B6:B9,"&gt;=1",B6:B9,"&lt;="&amp;B12)</f>
        <v>4</v>
      </c>
      <c r="C16" s="8" t="n">
        <f aca="false">B16/B13</f>
        <v>0.016</v>
      </c>
      <c r="D16" s="1"/>
      <c r="E16" s="1"/>
      <c r="F16" s="1"/>
      <c r="G16" s="1"/>
      <c r="H16" s="1"/>
    </row>
    <row r="17" customFormat="false" ht="24" hidden="false" customHeight="true" outlineLevel="0" collapsed="false">
      <c r="A17" s="1" t="s">
        <v>131</v>
      </c>
      <c r="B17" s="1" t="n">
        <f aca="false">B16-COUNTIFS(B6:B9,"&gt;=1",B6:B9,"&lt;="&amp;B12,D6:D9,"&gt;=1",D6:D9,"&lt;="&amp;B12)</f>
        <v>3</v>
      </c>
      <c r="C17" s="8" t="n">
        <f aca="false">B17/B11</f>
        <v>0.012</v>
      </c>
      <c r="D17" s="1"/>
      <c r="E17" s="1"/>
      <c r="F17" s="1"/>
      <c r="G17" s="1"/>
      <c r="H17" s="1"/>
    </row>
    <row r="18" customFormat="false" ht="24" hidden="false" customHeight="true" outlineLevel="0" collapsed="false">
      <c r="A18" s="1"/>
      <c r="B18" s="1"/>
      <c r="C18" s="1"/>
      <c r="D18" s="1"/>
      <c r="E18" s="1"/>
      <c r="F18" s="1"/>
      <c r="G18" s="1"/>
      <c r="H18" s="1"/>
    </row>
    <row r="19" customFormat="false" ht="24" hidden="false" customHeight="true" outlineLevel="0" collapsed="false">
      <c r="A19" s="1"/>
      <c r="B19" s="1"/>
      <c r="C19" s="1"/>
      <c r="D19" s="1"/>
      <c r="E19" s="1"/>
      <c r="F19" s="1"/>
      <c r="G19" s="1"/>
      <c r="H19" s="1"/>
    </row>
    <row r="20" customFormat="false" ht="38" hidden="false" customHeight="true" outlineLevel="0" collapsed="false">
      <c r="A20" s="4" t="s">
        <v>120</v>
      </c>
      <c r="B20" s="4" t="s">
        <v>30</v>
      </c>
      <c r="C20" s="1"/>
      <c r="D20" s="1"/>
      <c r="E20" s="1"/>
      <c r="F20" s="1"/>
      <c r="G20" s="1"/>
      <c r="H20" s="1"/>
    </row>
    <row r="21" customFormat="false" ht="24" hidden="false" customHeight="true" outlineLevel="0" collapsed="false">
      <c r="A21" s="1" t="n">
        <v>1</v>
      </c>
      <c r="B21" s="1" t="n">
        <f aca="false">COUNTIFS($B$6:$B$9,A21)</f>
        <v>1</v>
      </c>
      <c r="C21" s="1"/>
      <c r="D21" s="1"/>
      <c r="E21" s="1"/>
      <c r="F21" s="1"/>
      <c r="G21" s="1"/>
      <c r="H21" s="1"/>
    </row>
    <row r="22" customFormat="false" ht="24" hidden="false" customHeight="true" outlineLevel="0" collapsed="false">
      <c r="A22" s="1" t="n">
        <v>2</v>
      </c>
      <c r="B22" s="1" t="n">
        <f aca="false">COUNTIFS($B$6:$B$9,A22)</f>
        <v>2</v>
      </c>
      <c r="C22" s="1"/>
      <c r="D22" s="1"/>
      <c r="E22" s="1"/>
      <c r="F22" s="1"/>
      <c r="G22" s="1"/>
      <c r="H22" s="1"/>
    </row>
    <row r="23" customFormat="false" ht="24" hidden="false" customHeight="true" outlineLevel="0" collapsed="false">
      <c r="A23" s="1" t="n">
        <v>3</v>
      </c>
      <c r="B23" s="1" t="n">
        <f aca="false">COUNTIFS($B$6:$B$9,A23)</f>
        <v>0</v>
      </c>
      <c r="C23" s="1"/>
      <c r="D23" s="1"/>
      <c r="E23" s="1"/>
      <c r="F23" s="1"/>
      <c r="G23" s="1"/>
      <c r="H23" s="1"/>
    </row>
    <row r="24" customFormat="false" ht="24" hidden="false" customHeight="true" outlineLevel="0" collapsed="false">
      <c r="A24" s="1" t="n">
        <v>4</v>
      </c>
      <c r="B24" s="1" t="n">
        <f aca="false">COUNTIFS($B$6:$B$9,A24)</f>
        <v>1</v>
      </c>
      <c r="C24" s="1"/>
      <c r="D24" s="1"/>
      <c r="E24" s="1"/>
      <c r="F24" s="1"/>
      <c r="G24" s="1"/>
      <c r="H24" s="1"/>
    </row>
    <row r="25" customFormat="false" ht="24" hidden="false" customHeight="true" outlineLevel="0" collapsed="false">
      <c r="A25" s="1"/>
      <c r="B25" s="1"/>
      <c r="C25" s="1"/>
      <c r="D25" s="1"/>
      <c r="E25" s="1"/>
      <c r="F25" s="1"/>
      <c r="G25" s="1"/>
      <c r="H25" s="1"/>
    </row>
    <row r="26" customFormat="false" ht="24" hidden="false" customHeight="true" outlineLevel="0" collapsed="false">
      <c r="A26" s="1"/>
      <c r="B26" s="1"/>
      <c r="C26" s="1"/>
      <c r="D26" s="1"/>
      <c r="E26" s="1"/>
      <c r="F26" s="1"/>
      <c r="G26" s="1"/>
      <c r="H26" s="1"/>
    </row>
    <row r="27" customFormat="false" ht="42" hidden="false" customHeight="true" outlineLevel="0" collapsed="false">
      <c r="A27" s="3" t="s">
        <v>132</v>
      </c>
      <c r="B27" s="3"/>
      <c r="C27" s="3"/>
      <c r="D27" s="3"/>
      <c r="E27" s="1"/>
      <c r="F27" s="1"/>
      <c r="G27" s="1"/>
      <c r="H27" s="1"/>
    </row>
    <row r="28" customFormat="false" ht="42" hidden="false" customHeight="true" outlineLevel="0" collapsed="false">
      <c r="A28" s="3" t="s">
        <v>133</v>
      </c>
      <c r="B28" s="3"/>
      <c r="C28" s="3"/>
      <c r="D28" s="3"/>
      <c r="E28" s="1"/>
      <c r="F28" s="1"/>
      <c r="G28" s="1"/>
      <c r="H28" s="1"/>
    </row>
    <row r="29" customFormat="false" ht="42" hidden="false" customHeight="true" outlineLevel="0" collapsed="false">
      <c r="A29" s="3" t="s">
        <v>134</v>
      </c>
      <c r="B29" s="3"/>
      <c r="C29" s="3"/>
      <c r="D29" s="3"/>
      <c r="E29" s="1"/>
      <c r="F29" s="1"/>
      <c r="G29" s="1"/>
      <c r="H29" s="1"/>
    </row>
    <row r="30" customFormat="false" ht="42" hidden="false" customHeight="true" outlineLevel="0" collapsed="false">
      <c r="A30" s="3" t="s">
        <v>135</v>
      </c>
      <c r="B30" s="3"/>
      <c r="C30" s="3"/>
      <c r="D30" s="3"/>
      <c r="E30" s="1"/>
      <c r="F30" s="1"/>
      <c r="G30" s="1"/>
      <c r="H30" s="1"/>
    </row>
    <row r="31" customFormat="false" ht="42" hidden="false" customHeight="true" outlineLevel="0" collapsed="false">
      <c r="A31" s="3" t="s">
        <v>136</v>
      </c>
      <c r="B31" s="3"/>
      <c r="C31" s="3"/>
      <c r="D31" s="3"/>
      <c r="E31" s="1"/>
      <c r="F31" s="1"/>
      <c r="G31" s="1"/>
      <c r="H31" s="1"/>
    </row>
    <row r="32" customFormat="false" ht="42" hidden="false" customHeight="true" outlineLevel="0" collapsed="false">
      <c r="A32" s="3" t="s">
        <v>137</v>
      </c>
      <c r="B32" s="3"/>
      <c r="C32" s="3"/>
      <c r="D32" s="3"/>
      <c r="E32" s="1"/>
      <c r="F32" s="1"/>
      <c r="G32" s="1"/>
      <c r="H32" s="1"/>
    </row>
    <row r="33" customFormat="false" ht="42" hidden="false" customHeight="true" outlineLevel="0" collapsed="false">
      <c r="A33" s="3" t="s">
        <v>138</v>
      </c>
      <c r="B33" s="3"/>
      <c r="C33" s="3"/>
      <c r="D33" s="3"/>
      <c r="E33" s="1"/>
      <c r="F33" s="1"/>
      <c r="G33" s="1"/>
      <c r="H33" s="1"/>
    </row>
    <row r="34" customFormat="false" ht="24" hidden="false" customHeight="true" outlineLevel="0" collapsed="false">
      <c r="A34" s="1"/>
      <c r="B34" s="1"/>
      <c r="C34" s="1"/>
      <c r="D34" s="1"/>
      <c r="E34" s="1"/>
      <c r="F34" s="1"/>
      <c r="G34" s="1"/>
      <c r="H34" s="1"/>
    </row>
    <row r="35" customFormat="false" ht="24" hidden="false" customHeight="true" outlineLevel="0" collapsed="false">
      <c r="A35" s="1"/>
      <c r="B35" s="1"/>
      <c r="C35" s="1"/>
      <c r="D35" s="1"/>
      <c r="E35" s="1"/>
      <c r="F35" s="1"/>
      <c r="G35" s="1"/>
      <c r="H35" s="1"/>
    </row>
    <row r="36" customFormat="false" ht="24" hidden="false" customHeight="true" outlineLevel="0" collapsed="false">
      <c r="A36" s="1"/>
      <c r="B36" s="1"/>
      <c r="C36" s="1"/>
      <c r="D36" s="1"/>
      <c r="E36" s="1"/>
      <c r="F36" s="1"/>
      <c r="G36" s="1"/>
      <c r="H36" s="1"/>
    </row>
    <row r="37" customFormat="false" ht="24" hidden="false" customHeight="true" outlineLevel="0" collapsed="false">
      <c r="A37" s="1"/>
      <c r="B37" s="1"/>
      <c r="C37" s="1"/>
      <c r="D37" s="1"/>
      <c r="E37" s="1"/>
      <c r="F37" s="1"/>
      <c r="G37" s="1"/>
      <c r="H37" s="1"/>
    </row>
    <row r="38" customFormat="false" ht="24" hidden="false" customHeight="true" outlineLevel="0" collapsed="false">
      <c r="A38" s="1"/>
      <c r="B38" s="1"/>
      <c r="C38" s="1"/>
      <c r="D38" s="1"/>
      <c r="E38" s="1"/>
      <c r="F38" s="1"/>
      <c r="G38" s="1"/>
      <c r="H38" s="1"/>
    </row>
    <row r="39" customFormat="false" ht="24" hidden="false" customHeight="true" outlineLevel="0" collapsed="false">
      <c r="A39" s="1"/>
      <c r="B39" s="1"/>
      <c r="C39" s="1"/>
      <c r="D39" s="1"/>
      <c r="E39" s="1"/>
      <c r="F39" s="1"/>
      <c r="G39" s="1"/>
      <c r="H39" s="1"/>
    </row>
    <row r="40" customFormat="false" ht="24" hidden="false" customHeight="true" outlineLevel="0" collapsed="false">
      <c r="A40" s="1"/>
      <c r="B40" s="1"/>
      <c r="C40" s="1"/>
      <c r="D40" s="1"/>
      <c r="E40" s="1"/>
      <c r="F40" s="1"/>
      <c r="G40" s="1"/>
      <c r="H40" s="1"/>
    </row>
    <row r="41" customFormat="false" ht="24" hidden="false" customHeight="true" outlineLevel="0" collapsed="false">
      <c r="A41" s="1"/>
      <c r="B41" s="1"/>
      <c r="C41" s="1"/>
      <c r="D41" s="1"/>
      <c r="E41" s="1"/>
      <c r="F41" s="1"/>
      <c r="G41" s="1"/>
      <c r="H41" s="1"/>
    </row>
    <row r="42" customFormat="false" ht="24" hidden="false" customHeight="true" outlineLevel="0" collapsed="false">
      <c r="A42" s="1"/>
      <c r="B42" s="1"/>
      <c r="C42" s="1"/>
      <c r="D42" s="1"/>
      <c r="E42" s="1"/>
      <c r="F42" s="1"/>
      <c r="G42" s="1"/>
      <c r="H42" s="1"/>
    </row>
  </sheetData>
  <mergeCells count="9">
    <mergeCell ref="A2:D2"/>
    <mergeCell ref="A3:D3"/>
    <mergeCell ref="A27:D27"/>
    <mergeCell ref="A28:D28"/>
    <mergeCell ref="A29:D29"/>
    <mergeCell ref="A30:D30"/>
    <mergeCell ref="A31:D31"/>
    <mergeCell ref="A32:D32"/>
    <mergeCell ref="A33:D33"/>
  </mergeCell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LibreOffice/26.2.3.2$MacOSX_AARCH64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